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ittle\Desktop\"/>
    </mc:Choice>
  </mc:AlternateContent>
  <bookViews>
    <workbookView xWindow="0" yWindow="0" windowWidth="23040" windowHeight="9195"/>
  </bookViews>
  <sheets>
    <sheet name="VOCA Worksheet" sheetId="3" r:id="rId1"/>
    <sheet name="VAWA Worksheet" sheetId="4" r:id="rId2"/>
    <sheet name="SVAP Worksheet" sheetId="5" r:id="rId3"/>
    <sheet name="By Agency Type" sheetId="7" r:id="rId4"/>
    <sheet name="hiddenSheet" sheetId="2" state="veryHidden" r:id="rId5"/>
  </sheets>
  <definedNames>
    <definedName name="_xlnm.Print_Area" localSheetId="0">'VOCA Worksheet'!$A$2:$BR$109</definedName>
  </definedNames>
  <calcPr calcId="162913"/>
</workbook>
</file>

<file path=xl/calcChain.xml><?xml version="1.0" encoding="utf-8"?>
<calcChain xmlns="http://schemas.openxmlformats.org/spreadsheetml/2006/main">
  <c r="H5" i="7" l="1"/>
  <c r="I4" i="7"/>
  <c r="I3" i="7"/>
  <c r="I6" i="7" s="1"/>
  <c r="H3" i="7"/>
  <c r="H6" i="7" s="1"/>
  <c r="D174" i="7"/>
  <c r="J5" i="7" s="1"/>
  <c r="D169" i="7"/>
  <c r="G5" i="7" s="1"/>
  <c r="K5" i="7" s="1"/>
  <c r="D172" i="7"/>
  <c r="D158" i="7"/>
  <c r="J4" i="7" s="1"/>
  <c r="D154" i="7"/>
  <c r="D145" i="7"/>
  <c r="H4" i="7" s="1"/>
  <c r="D138" i="7"/>
  <c r="G4" i="7" s="1"/>
  <c r="D118" i="7"/>
  <c r="J3" i="7" s="1"/>
  <c r="J6" i="7" s="1"/>
  <c r="D106" i="7"/>
  <c r="D89" i="7"/>
  <c r="D66" i="7"/>
  <c r="K4" i="7" l="1"/>
  <c r="D119" i="7"/>
  <c r="D159" i="7"/>
  <c r="G3" i="7"/>
  <c r="D5" i="5"/>
  <c r="D12" i="5" s="1"/>
  <c r="G6" i="7" l="1"/>
  <c r="K3" i="7"/>
  <c r="K6" i="7" s="1"/>
  <c r="D109" i="3"/>
  <c r="D29" i="4" l="1"/>
</calcChain>
</file>

<file path=xl/sharedStrings.xml><?xml version="1.0" encoding="utf-8"?>
<sst xmlns="http://schemas.openxmlformats.org/spreadsheetml/2006/main" count="900" uniqueCount="439">
  <si>
    <t>Submitted</t>
  </si>
  <si>
    <t xml:space="preserve"> AV20036</t>
  </si>
  <si>
    <t>Julie Valentine Center</t>
  </si>
  <si>
    <t>Adult Crisis Services</t>
  </si>
  <si>
    <t xml:space="preserve"> AV20019</t>
  </si>
  <si>
    <t>Richland County CASA Foundation</t>
  </si>
  <si>
    <t xml:space="preserve">Advocacy for child victims of crime </t>
  </si>
  <si>
    <t xml:space="preserve"> AV20003</t>
  </si>
  <si>
    <t>Barnabas Horse Foundation</t>
  </si>
  <si>
    <t>Alternative Therapy for Victims of Crime</t>
  </si>
  <si>
    <t xml:space="preserve"> AV20032</t>
  </si>
  <si>
    <t>South Carolina Department of Social Services</t>
  </si>
  <si>
    <t>APS Impact 2020</t>
  </si>
  <si>
    <t xml:space="preserve"> AV20068</t>
  </si>
  <si>
    <t>Charleston County Sheriff's Office</t>
  </si>
  <si>
    <t xml:space="preserve">Charleston County Law Enforcement Victim Advocacy </t>
  </si>
  <si>
    <t xml:space="preserve"> AV20078</t>
  </si>
  <si>
    <t>Charleston Police Department</t>
  </si>
  <si>
    <t>Charleston Police Department Family Violence Unit: Elder Abuse &amp; Resource Specialist Continuation</t>
  </si>
  <si>
    <t xml:space="preserve"> AV20061</t>
  </si>
  <si>
    <t>Pee Dee Coalition Against Domestic and Sexual Assault</t>
  </si>
  <si>
    <t>Child Abuse Services</t>
  </si>
  <si>
    <t xml:space="preserve"> AV20033</t>
  </si>
  <si>
    <t>CASA/Family Systems</t>
  </si>
  <si>
    <t>Child Advocacy Center</t>
  </si>
  <si>
    <t xml:space="preserve"> AV20029</t>
  </si>
  <si>
    <t>Child Advocacy Center of Aiken County</t>
  </si>
  <si>
    <t>Child Advocate</t>
  </si>
  <si>
    <t xml:space="preserve"> AV20040</t>
  </si>
  <si>
    <t>South Carolina Department of Children's Advocacy</t>
  </si>
  <si>
    <t>Child Advocates</t>
  </si>
  <si>
    <t xml:space="preserve"> AV20037</t>
  </si>
  <si>
    <t>Child Therapy Services</t>
  </si>
  <si>
    <t xml:space="preserve"> AV20053</t>
  </si>
  <si>
    <t>Children's Advocacy Center of Spartanburg, Cherokee, and Union</t>
  </si>
  <si>
    <t>Child Victim Team</t>
  </si>
  <si>
    <t xml:space="preserve"> AV20106</t>
  </si>
  <si>
    <t>Dickerson Children's Advocacy Center</t>
  </si>
  <si>
    <t>Child/Family Victim Services Project</t>
  </si>
  <si>
    <t xml:space="preserve"> AV20107</t>
  </si>
  <si>
    <t>Beyond Abuse</t>
  </si>
  <si>
    <t>Children's Advocacy &amp; Education Services</t>
  </si>
  <si>
    <t xml:space="preserve"> AV20094</t>
  </si>
  <si>
    <t>Foothills Alliance</t>
  </si>
  <si>
    <t>Children's Advocacy Center</t>
  </si>
  <si>
    <t xml:space="preserve"> AV20014</t>
  </si>
  <si>
    <t>Cherokee Children's Home, Inc.</t>
  </si>
  <si>
    <t xml:space="preserve">Children's Project </t>
  </si>
  <si>
    <t xml:space="preserve"> AV20067</t>
  </si>
  <si>
    <t>Children's Recovery Center</t>
  </si>
  <si>
    <t xml:space="preserve">Children's Services </t>
  </si>
  <si>
    <t xml:space="preserve"> AV20041</t>
  </si>
  <si>
    <t>Children's Attention Home, Inc.</t>
  </si>
  <si>
    <t>Children's Services Program</t>
  </si>
  <si>
    <t xml:space="preserve"> AV20066</t>
  </si>
  <si>
    <t>MUSC National Crime Victims Center</t>
  </si>
  <si>
    <t>Collaborative Care for Children and Caregivers (4C)</t>
  </si>
  <si>
    <t xml:space="preserve"> AV20091</t>
  </si>
  <si>
    <t>The Dee Norton Lowcountry Children's Center, Inc.</t>
  </si>
  <si>
    <t>Collaborative Community Response to Child Abuse</t>
  </si>
  <si>
    <t xml:space="preserve"> AV20057</t>
  </si>
  <si>
    <t>Community Victim Services</t>
  </si>
  <si>
    <t xml:space="preserve"> AV20077</t>
  </si>
  <si>
    <t>New Foundations Home for Children, Inc.</t>
  </si>
  <si>
    <t>Community Victims Support</t>
  </si>
  <si>
    <t xml:space="preserve"> AV20097</t>
  </si>
  <si>
    <t>Safe Harbor, Inc.</t>
  </si>
  <si>
    <t>Comprehensive Domestic Violence Victim Services</t>
  </si>
  <si>
    <t xml:space="preserve"> AV20090</t>
  </si>
  <si>
    <t>Sistercare, Inc.</t>
  </si>
  <si>
    <t>Comprehensive Intervention for Safety Program</t>
  </si>
  <si>
    <t xml:space="preserve"> AV20083</t>
  </si>
  <si>
    <t>Comprehensive Mental Health Care for Underserved Victims of Crime</t>
  </si>
  <si>
    <t xml:space="preserve"> AV20113</t>
  </si>
  <si>
    <t>Safe Passage, Inc.</t>
  </si>
  <si>
    <t>Comprehensive Services to Undeserved Populations</t>
  </si>
  <si>
    <t xml:space="preserve"> AV20110</t>
  </si>
  <si>
    <t>Comprehensive Services to Victims of Child Abuse</t>
  </si>
  <si>
    <t xml:space="preserve"> AV20112</t>
  </si>
  <si>
    <t>Comprehensive Services to Victims of Domestic Violence</t>
  </si>
  <si>
    <t xml:space="preserve"> AV20111</t>
  </si>
  <si>
    <t>Comprehensive Services to Victims of Sexual Assault</t>
  </si>
  <si>
    <t xml:space="preserve"> AV20069</t>
  </si>
  <si>
    <t>Prevent Child Abuse Pickens County</t>
  </si>
  <si>
    <t>Counseling and Supportive Services</t>
  </si>
  <si>
    <t xml:space="preserve"> AV20011</t>
  </si>
  <si>
    <t>Charleston Dorchester Mental Health Center</t>
  </si>
  <si>
    <t>Crime Victims Counseling Support Unit</t>
  </si>
  <si>
    <t xml:space="preserve"> AV20024</t>
  </si>
  <si>
    <t>Children In Crisis In Dorchester County, Inc.</t>
  </si>
  <si>
    <t>DCAC's Clinical Service Program (VOCA)</t>
  </si>
  <si>
    <t xml:space="preserve"> AV20064</t>
  </si>
  <si>
    <t>Hopeful Horizons</t>
  </si>
  <si>
    <t>Direct Service to Victims</t>
  </si>
  <si>
    <t xml:space="preserve"> AV20062</t>
  </si>
  <si>
    <t>Doors to Freedom</t>
  </si>
  <si>
    <t>Direct Services for female Victims of Sex Trafficking</t>
  </si>
  <si>
    <t xml:space="preserve"> AV20028</t>
  </si>
  <si>
    <t>Family Justice Center of Georgetown and Horry Counties</t>
  </si>
  <si>
    <t>Domestic Violence Services</t>
  </si>
  <si>
    <t xml:space="preserve"> AV20048</t>
  </si>
  <si>
    <t>SAFE Homes-Rape Crisis Coalition</t>
  </si>
  <si>
    <t xml:space="preserve"> AV20005</t>
  </si>
  <si>
    <t>Laurens County Safe Home</t>
  </si>
  <si>
    <t xml:space="preserve"> AV20118</t>
  </si>
  <si>
    <t>My Sister's House</t>
  </si>
  <si>
    <t xml:space="preserve"> AV20015</t>
  </si>
  <si>
    <t>Meg's House</t>
  </si>
  <si>
    <t>Domestic Violence Trauma Reduction Team</t>
  </si>
  <si>
    <t xml:space="preserve"> AV20017</t>
  </si>
  <si>
    <t>Eleventh Judicial Circuit Solicitor's Office</t>
  </si>
  <si>
    <t>Domestic Violence Victim Services</t>
  </si>
  <si>
    <t xml:space="preserve"> AV20098</t>
  </si>
  <si>
    <t>Medical University of South Carolina</t>
  </si>
  <si>
    <t>Elder Abuse Assessment Training and Mental Health Services Program</t>
  </si>
  <si>
    <t xml:space="preserve"> AV20046</t>
  </si>
  <si>
    <t>Epworth Children's Home</t>
  </si>
  <si>
    <t>Epworth Children's Home Emergency Intake Program</t>
  </si>
  <si>
    <t xml:space="preserve"> AV20022</t>
  </si>
  <si>
    <t>Compass of Carolina</t>
  </si>
  <si>
    <t>Family Violence  Intervention Victims' Services</t>
  </si>
  <si>
    <t xml:space="preserve"> AV20027</t>
  </si>
  <si>
    <t>Family Services, Inc. DBA Origin SC</t>
  </si>
  <si>
    <t>Family Violence Intervention Program (FVIP)</t>
  </si>
  <si>
    <t xml:space="preserve"> AV20031</t>
  </si>
  <si>
    <t>Forensic Interviewer/Therapists</t>
  </si>
  <si>
    <t xml:space="preserve"> AV20100</t>
  </si>
  <si>
    <t>Fourteenth Judicial Circuit Solicitor's Office</t>
  </si>
  <si>
    <t xml:space="preserve">Fourteenth Circuit Sexual Assault Forensic Exam (SAFE) Program </t>
  </si>
  <si>
    <t xml:space="preserve"> AV20084</t>
  </si>
  <si>
    <t>South Carolina Department of Public Safety - Highway Patrol Division</t>
  </si>
  <si>
    <t>Highway Patrol Victim Advocate Services</t>
  </si>
  <si>
    <t xml:space="preserve"> AV20092</t>
  </si>
  <si>
    <t>South Carolina Network of Children's Advocacy Centers</t>
  </si>
  <si>
    <t>Improving the Statewide Collaborative Response for Child Victims of Abuse</t>
  </si>
  <si>
    <t xml:space="preserve"> AV20085</t>
  </si>
  <si>
    <t>HALOS (Helping and Lending Outreach Support)</t>
  </si>
  <si>
    <t>Kinship Care Program</t>
  </si>
  <si>
    <t xml:space="preserve"> AV20117</t>
  </si>
  <si>
    <t>City of Anderson Police Department</t>
  </si>
  <si>
    <t>Law Enforcement Victim Advocate</t>
  </si>
  <si>
    <t xml:space="preserve"> AV20007</t>
  </si>
  <si>
    <t>York County Sheriff's Office</t>
  </si>
  <si>
    <t xml:space="preserve"> AV20047</t>
  </si>
  <si>
    <t>City of Rock Hill</t>
  </si>
  <si>
    <t xml:space="preserve"> AV20076</t>
  </si>
  <si>
    <t>Lexington County Sheriff's Office</t>
  </si>
  <si>
    <t xml:space="preserve"> AV20109</t>
  </si>
  <si>
    <t>Spartanburg Police Department</t>
  </si>
  <si>
    <t>Law Enforcement Victim Advocates</t>
  </si>
  <si>
    <t xml:space="preserve"> AV20018</t>
  </si>
  <si>
    <t>Sumter Police Department</t>
  </si>
  <si>
    <t>Law Enforcement Victims Advocate</t>
  </si>
  <si>
    <t xml:space="preserve"> AV20054</t>
  </si>
  <si>
    <t>Coastal Carolina University</t>
  </si>
  <si>
    <t>Law Enforcement Victims' Advocate</t>
  </si>
  <si>
    <t xml:space="preserve"> AV20039</t>
  </si>
  <si>
    <t>Williamsburg County Sheriff's Office</t>
  </si>
  <si>
    <t>Law Enforcement Victims Advocate Program</t>
  </si>
  <si>
    <t xml:space="preserve"> AV20073</t>
  </si>
  <si>
    <t>South Carolina Law Enforcement Division</t>
  </si>
  <si>
    <t>Law Enforcement Victims Advocates (LEVAs)</t>
  </si>
  <si>
    <t xml:space="preserve"> AV20063</t>
  </si>
  <si>
    <t>South Carolina Legal Services</t>
  </si>
  <si>
    <t>Legal Services to Victims of Crime</t>
  </si>
  <si>
    <t xml:space="preserve"> AV20045</t>
  </si>
  <si>
    <t>Medical University Hospital Authority</t>
  </si>
  <si>
    <t>Lowcountry Abuse and Assault Program</t>
  </si>
  <si>
    <t xml:space="preserve"> AV20082</t>
  </si>
  <si>
    <t>South Carolina Coalition Against Domestic Violence and Sexual Assault</t>
  </si>
  <si>
    <t>Multi Agency Network Database</t>
  </si>
  <si>
    <t xml:space="preserve"> AV20108</t>
  </si>
  <si>
    <t>Windwood Farm Home for Children, Inc.</t>
  </si>
  <si>
    <t>Opening the Doors to the Future</t>
  </si>
  <si>
    <t xml:space="preserve"> AV20035</t>
  </si>
  <si>
    <t>Outreach and Advocacy</t>
  </si>
  <si>
    <t xml:space="preserve"> AV20086</t>
  </si>
  <si>
    <t>Regional Forensic Nurse Examiner Response</t>
  </si>
  <si>
    <t xml:space="preserve"> AV20101</t>
  </si>
  <si>
    <t>Charleston Orphan House, Inc.</t>
  </si>
  <si>
    <t>Services for Child Victims of Abuse, Abandonment, and Neglect</t>
  </si>
  <si>
    <t xml:space="preserve"> AV20010</t>
  </si>
  <si>
    <t xml:space="preserve">Sexual Assault Nurse Examiner (SANE) Coordinator </t>
  </si>
  <si>
    <t xml:space="preserve"> AV20075</t>
  </si>
  <si>
    <t>Sexual Assault Services</t>
  </si>
  <si>
    <t xml:space="preserve"> AV20099</t>
  </si>
  <si>
    <t>Sexual Assault Services Program</t>
  </si>
  <si>
    <t xml:space="preserve"> AV20089</t>
  </si>
  <si>
    <t>Rape Crisis Center Horry / Georgetown</t>
  </si>
  <si>
    <t>Sexual Assault Services Project</t>
  </si>
  <si>
    <t xml:space="preserve"> AV20023</t>
  </si>
  <si>
    <t>Pickens County Advocacy Center</t>
  </si>
  <si>
    <t>Sexual Assault Victim Services</t>
  </si>
  <si>
    <t xml:space="preserve"> AV20012</t>
  </si>
  <si>
    <t>Palmetto Citizens Against Sexual Assault</t>
  </si>
  <si>
    <t>Sexual Assault Victim Services Programs</t>
  </si>
  <si>
    <t xml:space="preserve"> AV20096</t>
  </si>
  <si>
    <t>Sexual Trauma Center</t>
  </si>
  <si>
    <t xml:space="preserve"> AV20049</t>
  </si>
  <si>
    <t>Sexual Trauma Services of the Midlands</t>
  </si>
  <si>
    <t xml:space="preserve">Sexual Violence Services </t>
  </si>
  <si>
    <t xml:space="preserve"> AV20093</t>
  </si>
  <si>
    <t>Child Abuse Prevention Association</t>
  </si>
  <si>
    <t>Shelter Services for Child Victims</t>
  </si>
  <si>
    <t xml:space="preserve"> AV20087</t>
  </si>
  <si>
    <t>Sixteenth Judicial Circuit Solicitor's Office</t>
  </si>
  <si>
    <t>Solicitor's Office Victim Advocates</t>
  </si>
  <si>
    <t xml:space="preserve"> AV20004</t>
  </si>
  <si>
    <t>Spartanburg Regional Healthcare System Foundation</t>
  </si>
  <si>
    <t>Spartanburg Regional Forensic Nurse Examiners</t>
  </si>
  <si>
    <t xml:space="preserve"> AV20044</t>
  </si>
  <si>
    <t>Hope Center for Children</t>
  </si>
  <si>
    <t>Supportive Services to Child Victims</t>
  </si>
  <si>
    <t xml:space="preserve"> AV20050</t>
  </si>
  <si>
    <t>YWCA of the Upper Lowlands</t>
  </si>
  <si>
    <t>Therapy and Victim Advocacy Program</t>
  </si>
  <si>
    <t xml:space="preserve"> AV20060</t>
  </si>
  <si>
    <t>Transitional Shelter</t>
  </si>
  <si>
    <t xml:space="preserve"> AV20056</t>
  </si>
  <si>
    <t>Richland County Sheriff's Department</t>
  </si>
  <si>
    <t>Victim Advocacy</t>
  </si>
  <si>
    <t xml:space="preserve"> AV20058</t>
  </si>
  <si>
    <t>The Family Resource Center</t>
  </si>
  <si>
    <t>Victim Advocacy &amp; Counseling Program</t>
  </si>
  <si>
    <t xml:space="preserve"> AV20042</t>
  </si>
  <si>
    <t>Twelfth Judicial Circuit Solicitor's Office</t>
  </si>
  <si>
    <t>Victim Advocacy for Undeserved Victims</t>
  </si>
  <si>
    <t xml:space="preserve"> AV20021</t>
  </si>
  <si>
    <t>Horry County Sheriff's Office</t>
  </si>
  <si>
    <t>Victim Advocate</t>
  </si>
  <si>
    <t xml:space="preserve"> AV20072</t>
  </si>
  <si>
    <t>Berkeley County Sheriff's Office</t>
  </si>
  <si>
    <t xml:space="preserve"> AV20105</t>
  </si>
  <si>
    <t>City of Columbia</t>
  </si>
  <si>
    <t>Victim Advocate Coordinator</t>
  </si>
  <si>
    <t xml:space="preserve"> AV20102</t>
  </si>
  <si>
    <t>Hampton County Sheriff's Office</t>
  </si>
  <si>
    <t>Victim Advocate Enhancement Program</t>
  </si>
  <si>
    <t xml:space="preserve"> AV20104</t>
  </si>
  <si>
    <t>Horry County Police Department</t>
  </si>
  <si>
    <t>Victim Advocate Program</t>
  </si>
  <si>
    <t xml:space="preserve"> AV20103</t>
  </si>
  <si>
    <t>Eighth Judicial Circuit Solicitor's Office</t>
  </si>
  <si>
    <t>Victim Advocate Project</t>
  </si>
  <si>
    <t xml:space="preserve"> AV20016</t>
  </si>
  <si>
    <t>Fifteenth Judicial Circuit Solicitor's Office</t>
  </si>
  <si>
    <t>Victim Advocates</t>
  </si>
  <si>
    <t xml:space="preserve"> AV20074</t>
  </si>
  <si>
    <t>Georgetown County Sheriff's Office</t>
  </si>
  <si>
    <t xml:space="preserve"> AV20008</t>
  </si>
  <si>
    <t>Lancaster County Sheriff's Office</t>
  </si>
  <si>
    <t>Victim Advocates Continuation</t>
  </si>
  <si>
    <t xml:space="preserve"> AV20038</t>
  </si>
  <si>
    <t>First Judicial Circuit Solicitor's Office</t>
  </si>
  <si>
    <t>Victim Assistance Program</t>
  </si>
  <si>
    <t xml:space="preserve"> AV20002</t>
  </si>
  <si>
    <t>South Carolina Victim Assistance Network</t>
  </si>
  <si>
    <t>Victim Information Program</t>
  </si>
  <si>
    <t xml:space="preserve"> AV20006</t>
  </si>
  <si>
    <t>Fourth Judicial Circuit Solicitor's Office</t>
  </si>
  <si>
    <t>Victim of Crime Service Providers</t>
  </si>
  <si>
    <t xml:space="preserve"> AV20079</t>
  </si>
  <si>
    <t>Helping Hands, Inc.</t>
  </si>
  <si>
    <t>Victim Services</t>
  </si>
  <si>
    <t xml:space="preserve"> AV20114</t>
  </si>
  <si>
    <t>Cumbee Center to Assist Abused Persons, Inc</t>
  </si>
  <si>
    <t xml:space="preserve"> AV20052</t>
  </si>
  <si>
    <t>Anderson County Sheriff's Office</t>
  </si>
  <si>
    <t>Victim Services for Anderson County</t>
  </si>
  <si>
    <t xml:space="preserve"> AV20095</t>
  </si>
  <si>
    <t>The CARE House of the Pee Dee</t>
  </si>
  <si>
    <t>Victim Services for Children</t>
  </si>
  <si>
    <t xml:space="preserve"> AV20020</t>
  </si>
  <si>
    <t>Mothers Against Drunk Driving</t>
  </si>
  <si>
    <t>Victim Services Program</t>
  </si>
  <si>
    <t xml:space="preserve"> AV20043</t>
  </si>
  <si>
    <t>Sixth Judicial Circuit Solicitor's Office</t>
  </si>
  <si>
    <t>Victim Services Specialist Unit</t>
  </si>
  <si>
    <t xml:space="preserve"> AV20055</t>
  </si>
  <si>
    <t>Ninth Judicial Circuit Solicitor's Office</t>
  </si>
  <si>
    <t xml:space="preserve">Victim Witness Advocates </t>
  </si>
  <si>
    <t xml:space="preserve"> AV20071</t>
  </si>
  <si>
    <t>Thirteenth Judicial Circuit Solicitor's Office</t>
  </si>
  <si>
    <t>Victims Advocate</t>
  </si>
  <si>
    <t xml:space="preserve"> AV20070</t>
  </si>
  <si>
    <t>Victims and Secondary Victims of Mass Violence</t>
  </si>
  <si>
    <t xml:space="preserve"> AV20088</t>
  </si>
  <si>
    <t>People Against Rape</t>
  </si>
  <si>
    <t>Victims Assistance Progams</t>
  </si>
  <si>
    <t xml:space="preserve"> AV20059</t>
  </si>
  <si>
    <t>Lyman Police Department</t>
  </si>
  <si>
    <t>VOCA</t>
  </si>
  <si>
    <t xml:space="preserve"> AV20025</t>
  </si>
  <si>
    <t>Fifth Judicial Circuit Solicitor's Office</t>
  </si>
  <si>
    <t>VOCA Hispanic Victim Advocates</t>
  </si>
  <si>
    <t xml:space="preserve"> AV20026</t>
  </si>
  <si>
    <t>VOCA Victim Advocate</t>
  </si>
  <si>
    <t>incident:cvikg59F0cQXqyz4mxsdrlExdrjEZqDPnnFV8zy2IWqIXgw1WjPXY6CQSUQ280kzsrvfGZ9yF5OaVjJ/Bdeg2A==:incidentid=%28Do%20Not%20Modify%29%20Grant%2fApplication&amp;checksumLogicalName=%28Do%20Not%20Modify%29%20Row%20Checksum&amp;modifiedon=%28Do%20Not%20Modify%29%20Modified%20On&amp;gm_appnumber=App%20Number&amp;cvag_submissionstatus=Submission%20Status&amp;cvag_grantnumber=Grant%20Number&amp;customerid=Agency%20Account&amp;title=Project%20Title&amp;new_amountrequested=Amount%20Requested&amp;new_amountapproved=Amount%20Approved&amp;gm_matchingamount=Matching%20Amount&amp;modifiedon=Modified%20On</t>
  </si>
  <si>
    <t>Draft</t>
  </si>
  <si>
    <t>Draft - Read Only</t>
  </si>
  <si>
    <t>Revision</t>
  </si>
  <si>
    <t>Needs More Information</t>
  </si>
  <si>
    <t>Awarded</t>
  </si>
  <si>
    <t>Disapproved</t>
  </si>
  <si>
    <t>Active</t>
  </si>
  <si>
    <t>Co. Code </t>
  </si>
  <si>
    <t>Agency</t>
  </si>
  <si>
    <t>Project Title </t>
  </si>
  <si>
    <t>FFY 2020 VICTIMS OF CRIME ACT (VOCA) GRANT LIST</t>
  </si>
  <si>
    <t>South Carolina Department of Probation, Parole, and Pardon Services</t>
  </si>
  <si>
    <t>VAWA Prosecution Team</t>
  </si>
  <si>
    <t>Community Education and Outreach</t>
  </si>
  <si>
    <t>South Carolina Office of the Attorney General</t>
  </si>
  <si>
    <t>Prosecution Assistance and Criminal Justice Training</t>
  </si>
  <si>
    <t>Interpersonal Violence Investigator</t>
  </si>
  <si>
    <t>VAWA Prosecutor</t>
  </si>
  <si>
    <t>Hispanic Outreach Advocacy</t>
  </si>
  <si>
    <t>Community Counselors</t>
  </si>
  <si>
    <t>Violent Crimes Against Women Investigator</t>
  </si>
  <si>
    <t>Seventh Judicial Circuit Solicitor's Office</t>
  </si>
  <si>
    <t>Sexual Assault Services Coordinator</t>
  </si>
  <si>
    <t>Enforcement and Prosecution of Domestic Violence</t>
  </si>
  <si>
    <t xml:space="preserve"> AK20004</t>
  </si>
  <si>
    <t>Legal Support for Domestic Violence Victims</t>
  </si>
  <si>
    <t xml:space="preserve"> AK20005</t>
  </si>
  <si>
    <t>Family Violence Intervention Batterer Treatment Services</t>
  </si>
  <si>
    <t xml:space="preserve"> AK20006</t>
  </si>
  <si>
    <t>DCAC's Clinical Service Program (VAWA)</t>
  </si>
  <si>
    <t xml:space="preserve"> AK20007</t>
  </si>
  <si>
    <t>Specialized Prosecutor - Violence Against Women</t>
  </si>
  <si>
    <t xml:space="preserve"> AK20008</t>
  </si>
  <si>
    <t>Central Domestic Violence Court</t>
  </si>
  <si>
    <t xml:space="preserve"> AK20009</t>
  </si>
  <si>
    <t xml:space="preserve"> AK20010</t>
  </si>
  <si>
    <t xml:space="preserve">VAWA Personnel </t>
  </si>
  <si>
    <t xml:space="preserve"> AK20011</t>
  </si>
  <si>
    <t>Rural Outreach and Training</t>
  </si>
  <si>
    <t xml:space="preserve"> AK20012</t>
  </si>
  <si>
    <t xml:space="preserve"> AK20013</t>
  </si>
  <si>
    <t xml:space="preserve"> AK20014</t>
  </si>
  <si>
    <t>Clarendon County Sheriff's Office</t>
  </si>
  <si>
    <t>CDV Invesrigator</t>
  </si>
  <si>
    <t xml:space="preserve"> AK20017</t>
  </si>
  <si>
    <t>Follow-up Program for Domestic Violence Victims</t>
  </si>
  <si>
    <t xml:space="preserve"> AK20018</t>
  </si>
  <si>
    <t xml:space="preserve">Legal Representation for Domestic Violence Victims </t>
  </si>
  <si>
    <t xml:space="preserve"> AK20022</t>
  </si>
  <si>
    <t xml:space="preserve"> AK20023</t>
  </si>
  <si>
    <t xml:space="preserve"> AK20025</t>
  </si>
  <si>
    <t xml:space="preserve"> AK20026</t>
  </si>
  <si>
    <t xml:space="preserve"> AK20028</t>
  </si>
  <si>
    <t>Regional Forensic Nurse Examiner Program</t>
  </si>
  <si>
    <t xml:space="preserve"> AK20030</t>
  </si>
  <si>
    <t>Language Access and Human Trafficking Survivor Programs</t>
  </si>
  <si>
    <t xml:space="preserve"> AK20031</t>
  </si>
  <si>
    <t xml:space="preserve">Special Victims Unit - Prosecution Team </t>
  </si>
  <si>
    <t xml:space="preserve"> AK20032</t>
  </si>
  <si>
    <t xml:space="preserve"> AK20033</t>
  </si>
  <si>
    <t xml:space="preserve"> AK20034</t>
  </si>
  <si>
    <t>Therapist</t>
  </si>
  <si>
    <t xml:space="preserve"> AK20035</t>
  </si>
  <si>
    <t>Court Advocacy - VAWA</t>
  </si>
  <si>
    <t xml:space="preserve"> AK20036</t>
  </si>
  <si>
    <t xml:space="preserve"> AK20038</t>
  </si>
  <si>
    <t>Outreach Worker</t>
  </si>
  <si>
    <t>Advocacy and Case Management to Victims of Domestic Violence</t>
  </si>
  <si>
    <t>Counselor/Advocate Program</t>
  </si>
  <si>
    <t xml:space="preserve"> AW21006</t>
  </si>
  <si>
    <t xml:space="preserve"> AW21008</t>
  </si>
  <si>
    <t>Shelter and Residential Care</t>
  </si>
  <si>
    <t xml:space="preserve"> AW21009</t>
  </si>
  <si>
    <t>Crisis Line and Volunteer Coordination</t>
  </si>
  <si>
    <t xml:space="preserve"> AW21010</t>
  </si>
  <si>
    <t xml:space="preserve"> AW21018</t>
  </si>
  <si>
    <t>Improving statewide collaboration for SC child abuse victims</t>
  </si>
  <si>
    <t xml:space="preserve"> AW21021</t>
  </si>
  <si>
    <t>Regional Remote Videoconferencing Project</t>
  </si>
  <si>
    <t xml:space="preserve"> AW21022</t>
  </si>
  <si>
    <t>Prisma Health - Midlands</t>
  </si>
  <si>
    <t>Department of Crime Victim Assistance Grants (DCVAG)</t>
  </si>
  <si>
    <t>Private Non Profit</t>
  </si>
  <si>
    <t>TOTAL RECOMMENDED FOR AWARD TO Private Non Profits</t>
  </si>
  <si>
    <t>Law Enforcement</t>
  </si>
  <si>
    <t>Law Enforcement Agencies</t>
  </si>
  <si>
    <t>Law Enforcement Total</t>
  </si>
  <si>
    <t>Solicitor's Offices</t>
  </si>
  <si>
    <t>Solicitor's Offices Total</t>
  </si>
  <si>
    <t>State Agency Total</t>
  </si>
  <si>
    <t>Grand Total</t>
  </si>
  <si>
    <t>Private Non Profits</t>
  </si>
  <si>
    <t>VAWA</t>
  </si>
  <si>
    <t>Private Non Profit Total</t>
  </si>
  <si>
    <t>State Agencies Total</t>
  </si>
  <si>
    <t xml:space="preserve">State Agencies  </t>
  </si>
  <si>
    <t>SVAP</t>
  </si>
  <si>
    <t>Private Non Profits Total</t>
  </si>
  <si>
    <t xml:space="preserve">State Agencies </t>
  </si>
  <si>
    <t>PNP</t>
  </si>
  <si>
    <t>LE</t>
  </si>
  <si>
    <t>SO</t>
  </si>
  <si>
    <t>SA</t>
  </si>
  <si>
    <t>Totals</t>
  </si>
  <si>
    <t>Statewide</t>
  </si>
  <si>
    <t>Aiken</t>
  </si>
  <si>
    <t>AIken</t>
  </si>
  <si>
    <t>Anderson</t>
  </si>
  <si>
    <t>Beaufort</t>
  </si>
  <si>
    <t>Berkeley</t>
  </si>
  <si>
    <t>Charleston</t>
  </si>
  <si>
    <t>Cherokee</t>
  </si>
  <si>
    <t>Chester</t>
  </si>
  <si>
    <t>Chesterfield</t>
  </si>
  <si>
    <t>Dorchester</t>
  </si>
  <si>
    <t>Florence</t>
  </si>
  <si>
    <t>Georgetown</t>
  </si>
  <si>
    <t>Greenville</t>
  </si>
  <si>
    <t>Greenwood</t>
  </si>
  <si>
    <t>Hampton</t>
  </si>
  <si>
    <t>Horry</t>
  </si>
  <si>
    <t>Kershaw</t>
  </si>
  <si>
    <t>Lancaster</t>
  </si>
  <si>
    <t>Laurens</t>
  </si>
  <si>
    <t>Lexington</t>
  </si>
  <si>
    <t>Orangeburg</t>
  </si>
  <si>
    <t>Pickens</t>
  </si>
  <si>
    <t>Richland</t>
  </si>
  <si>
    <t>Spartanburg</t>
  </si>
  <si>
    <t>Sumter</t>
  </si>
  <si>
    <t>SUmter</t>
  </si>
  <si>
    <t>Williamsburg</t>
  </si>
  <si>
    <t>York</t>
  </si>
  <si>
    <t>Total</t>
  </si>
  <si>
    <t>County</t>
  </si>
  <si>
    <t>Clarendon</t>
  </si>
  <si>
    <t>Recommended Total</t>
  </si>
  <si>
    <t>Awarded Amount</t>
  </si>
  <si>
    <t>Violence Against Women Act (VAWA) 2020 State Awards</t>
  </si>
  <si>
    <t>State Victims Assistance Program (SVAP) 2021 State Awards</t>
  </si>
  <si>
    <t>Victims of Crime Act (VOCA) 2020 State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</si>
</sst>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0" fillId="0" borderId="0" xfId="0" applyBorder="1"/>
    <xf numFmtId="44" fontId="0" fillId="0" borderId="0" xfId="0" applyNumberFormat="1"/>
    <xf numFmtId="164" fontId="0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horizontal="right" wrapText="1"/>
    </xf>
    <xf numFmtId="165" fontId="0" fillId="2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165" fontId="0" fillId="0" borderId="1" xfId="0" applyNumberFormat="1" applyBorder="1"/>
    <xf numFmtId="0" fontId="0" fillId="0" borderId="1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2" borderId="1" xfId="0" applyNumberFormat="1" applyFont="1" applyFill="1" applyBorder="1" applyAlignment="1">
      <alignment horizontal="center" wrapText="1"/>
    </xf>
    <xf numFmtId="0" fontId="0" fillId="2" borderId="1" xfId="0" applyNumberFormat="1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left" wrapText="1"/>
    </xf>
    <xf numFmtId="165" fontId="0" fillId="2" borderId="1" xfId="0" applyNumberFormat="1" applyFill="1" applyBorder="1"/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0" xfId="0" applyFont="1" applyFill="1"/>
    <xf numFmtId="0" fontId="0" fillId="0" borderId="0" xfId="0" applyFont="1"/>
    <xf numFmtId="0" fontId="0" fillId="0" borderId="1" xfId="0" applyBorder="1" applyAlignment="1">
      <alignment horizontal="left" wrapText="1"/>
    </xf>
    <xf numFmtId="165" fontId="0" fillId="0" borderId="1" xfId="0" applyNumberFormat="1" applyFont="1" applyBorder="1" applyAlignment="1"/>
    <xf numFmtId="165" fontId="0" fillId="0" borderId="1" xfId="0" applyNumberFormat="1" applyFont="1" applyBorder="1"/>
    <xf numFmtId="0" fontId="0" fillId="0" borderId="4" xfId="0" applyBorder="1"/>
    <xf numFmtId="0" fontId="0" fillId="0" borderId="1" xfId="0" applyBorder="1"/>
    <xf numFmtId="0" fontId="0" fillId="0" borderId="0" xfId="0" applyAlignment="1">
      <alignment wrapText="1"/>
    </xf>
    <xf numFmtId="165" fontId="0" fillId="0" borderId="0" xfId="0" applyNumberFormat="1"/>
    <xf numFmtId="165" fontId="0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 shrinkToFit="1"/>
    </xf>
    <xf numFmtId="165" fontId="5" fillId="2" borderId="4" xfId="1" applyNumberFormat="1" applyFont="1" applyFill="1" applyBorder="1"/>
    <xf numFmtId="0" fontId="6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left" wrapText="1" shrinkToFit="1"/>
    </xf>
    <xf numFmtId="165" fontId="2" fillId="0" borderId="1" xfId="0" applyNumberFormat="1" applyFont="1" applyBorder="1" applyAlignment="1"/>
    <xf numFmtId="0" fontId="5" fillId="0" borderId="1" xfId="0" applyNumberFormat="1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44" fontId="0" fillId="0" borderId="1" xfId="1" applyFont="1" applyBorder="1"/>
    <xf numFmtId="3" fontId="1" fillId="2" borderId="4" xfId="0" applyNumberFormat="1" applyFont="1" applyFill="1" applyBorder="1"/>
    <xf numFmtId="0" fontId="0" fillId="0" borderId="1" xfId="0" applyBorder="1" applyAlignment="1">
      <alignment horizontal="left" wrapText="1"/>
    </xf>
    <xf numFmtId="165" fontId="0" fillId="2" borderId="1" xfId="1" applyNumberFormat="1" applyFont="1" applyFill="1" applyBorder="1"/>
    <xf numFmtId="0" fontId="0" fillId="0" borderId="1" xfId="0" applyBorder="1" applyAlignment="1">
      <alignment horizontal="left" wrapText="1"/>
    </xf>
    <xf numFmtId="165" fontId="0" fillId="2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5" fontId="5" fillId="2" borderId="1" xfId="1" applyNumberFormat="1" applyFont="1" applyFill="1" applyBorder="1"/>
    <xf numFmtId="0" fontId="3" fillId="0" borderId="1" xfId="0" applyFont="1" applyBorder="1"/>
    <xf numFmtId="165" fontId="0" fillId="3" borderId="4" xfId="0" applyNumberFormat="1" applyFont="1" applyFill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0"/>
  <sheetViews>
    <sheetView tabSelected="1" zoomScaleNormal="100" workbookViewId="0">
      <selection sqref="A1:D1"/>
    </sheetView>
  </sheetViews>
  <sheetFormatPr defaultRowHeight="15"/>
  <cols>
    <col min="1" max="1" width="12.7109375" style="17" customWidth="1"/>
    <col min="2" max="2" width="40.140625" style="39" bestFit="1" customWidth="1"/>
    <col min="3" max="3" width="40.7109375" style="39" customWidth="1"/>
    <col min="4" max="4" width="18.140625" style="40" customWidth="1"/>
    <col min="5" max="5" width="3.7109375" customWidth="1"/>
    <col min="6" max="6" width="3.85546875" customWidth="1"/>
    <col min="7" max="7" width="3.140625" customWidth="1"/>
    <col min="8" max="9" width="3.7109375" customWidth="1"/>
  </cols>
  <sheetData>
    <row r="1" spans="1:23" s="1" customFormat="1">
      <c r="A1" s="66" t="s">
        <v>438</v>
      </c>
      <c r="B1" s="66"/>
      <c r="C1" s="66"/>
      <c r="D1" s="66"/>
    </row>
    <row r="2" spans="1:23" ht="30" customHeight="1">
      <c r="A2" s="4" t="s">
        <v>305</v>
      </c>
      <c r="B2" s="4" t="s">
        <v>306</v>
      </c>
      <c r="C2" s="4" t="s">
        <v>307</v>
      </c>
      <c r="D2" s="65" t="s">
        <v>435</v>
      </c>
      <c r="E2" s="2"/>
      <c r="F2" s="2"/>
      <c r="G2" s="2"/>
      <c r="H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0" customHeight="1">
      <c r="A3" s="10" t="s">
        <v>402</v>
      </c>
      <c r="B3" s="12" t="s">
        <v>273</v>
      </c>
      <c r="C3" s="13" t="s">
        <v>274</v>
      </c>
      <c r="D3" s="14">
        <v>135628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0" customHeight="1">
      <c r="A4" s="61" t="s">
        <v>402</v>
      </c>
      <c r="B4" s="12" t="s">
        <v>11</v>
      </c>
      <c r="C4" s="13" t="s">
        <v>12</v>
      </c>
      <c r="D4" s="14">
        <v>469939</v>
      </c>
    </row>
    <row r="5" spans="1:23" ht="30" customHeight="1">
      <c r="A5" s="61" t="s">
        <v>402</v>
      </c>
      <c r="B5" s="12" t="s">
        <v>29</v>
      </c>
      <c r="C5" s="13" t="s">
        <v>30</v>
      </c>
      <c r="D5" s="14">
        <v>352585</v>
      </c>
    </row>
    <row r="6" spans="1:23" ht="30" customHeight="1">
      <c r="A6" s="61" t="s">
        <v>402</v>
      </c>
      <c r="B6" s="12" t="s">
        <v>163</v>
      </c>
      <c r="C6" s="13" t="s">
        <v>164</v>
      </c>
      <c r="D6" s="14">
        <v>1181404</v>
      </c>
    </row>
    <row r="7" spans="1:23" ht="30" customHeight="1">
      <c r="A7" s="61" t="s">
        <v>402</v>
      </c>
      <c r="B7" s="12" t="s">
        <v>160</v>
      </c>
      <c r="C7" s="13" t="s">
        <v>161</v>
      </c>
      <c r="D7" s="14">
        <v>84354</v>
      </c>
    </row>
    <row r="8" spans="1:23" ht="30" customHeight="1">
      <c r="A8" s="61" t="s">
        <v>402</v>
      </c>
      <c r="B8" s="27" t="s">
        <v>169</v>
      </c>
      <c r="C8" s="28" t="s">
        <v>170</v>
      </c>
      <c r="D8" s="14">
        <v>54120</v>
      </c>
    </row>
    <row r="9" spans="1:23" ht="30" customHeight="1">
      <c r="A9" s="61" t="s">
        <v>402</v>
      </c>
      <c r="B9" s="27" t="s">
        <v>130</v>
      </c>
      <c r="C9" s="30" t="s">
        <v>131</v>
      </c>
      <c r="D9" s="25">
        <v>41620</v>
      </c>
    </row>
    <row r="10" spans="1:23" ht="30" customHeight="1">
      <c r="A10" s="61" t="s">
        <v>402</v>
      </c>
      <c r="B10" s="20" t="s">
        <v>133</v>
      </c>
      <c r="C10" s="21" t="s">
        <v>134</v>
      </c>
      <c r="D10" s="18">
        <v>47033</v>
      </c>
    </row>
    <row r="11" spans="1:23" ht="30" customHeight="1">
      <c r="A11" s="10" t="s">
        <v>403</v>
      </c>
      <c r="B11" s="12" t="s">
        <v>26</v>
      </c>
      <c r="C11" s="13" t="s">
        <v>27</v>
      </c>
      <c r="D11" s="14">
        <v>60576</v>
      </c>
    </row>
    <row r="12" spans="1:23" ht="30" customHeight="1">
      <c r="A12" s="10" t="s">
        <v>404</v>
      </c>
      <c r="B12" s="12" t="s">
        <v>26</v>
      </c>
      <c r="C12" s="13" t="s">
        <v>125</v>
      </c>
      <c r="D12" s="14">
        <v>92398</v>
      </c>
    </row>
    <row r="13" spans="1:23" ht="30" customHeight="1">
      <c r="A13" s="61" t="s">
        <v>404</v>
      </c>
      <c r="B13" s="12" t="s">
        <v>262</v>
      </c>
      <c r="C13" s="13" t="s">
        <v>263</v>
      </c>
      <c r="D13" s="14">
        <v>269764</v>
      </c>
    </row>
    <row r="14" spans="1:23" ht="30" customHeight="1">
      <c r="A14" s="61" t="s">
        <v>404</v>
      </c>
      <c r="B14" s="58" t="s">
        <v>265</v>
      </c>
      <c r="C14" s="21" t="s">
        <v>263</v>
      </c>
      <c r="D14" s="18">
        <v>325352</v>
      </c>
    </row>
    <row r="15" spans="1:23" ht="30" customHeight="1">
      <c r="A15" s="10" t="s">
        <v>405</v>
      </c>
      <c r="B15" s="12" t="s">
        <v>267</v>
      </c>
      <c r="C15" s="13" t="s">
        <v>268</v>
      </c>
      <c r="D15" s="14">
        <v>160442</v>
      </c>
    </row>
    <row r="16" spans="1:23" ht="30" customHeight="1">
      <c r="A16" s="61" t="s">
        <v>405</v>
      </c>
      <c r="B16" s="12" t="s">
        <v>63</v>
      </c>
      <c r="C16" s="13" t="s">
        <v>64</v>
      </c>
      <c r="D16" s="14">
        <v>145325</v>
      </c>
    </row>
    <row r="17" spans="1:4" ht="30" customHeight="1">
      <c r="A17" s="61" t="s">
        <v>405</v>
      </c>
      <c r="B17" s="20" t="s">
        <v>43</v>
      </c>
      <c r="C17" s="21" t="s">
        <v>44</v>
      </c>
      <c r="D17" s="18">
        <v>178395</v>
      </c>
    </row>
    <row r="18" spans="1:4" ht="30" customHeight="1">
      <c r="A18" s="61" t="s">
        <v>405</v>
      </c>
      <c r="B18" s="20" t="s">
        <v>43</v>
      </c>
      <c r="C18" s="21" t="s">
        <v>197</v>
      </c>
      <c r="D18" s="59">
        <v>533365</v>
      </c>
    </row>
    <row r="19" spans="1:4" ht="30" customHeight="1">
      <c r="A19" s="61" t="s">
        <v>405</v>
      </c>
      <c r="B19" s="58" t="s">
        <v>139</v>
      </c>
      <c r="C19" s="21" t="s">
        <v>140</v>
      </c>
      <c r="D19" s="18">
        <v>69163</v>
      </c>
    </row>
    <row r="20" spans="1:4" ht="30" customHeight="1">
      <c r="A20" s="10" t="s">
        <v>406</v>
      </c>
      <c r="B20" s="23" t="s">
        <v>127</v>
      </c>
      <c r="C20" s="24" t="s">
        <v>182</v>
      </c>
      <c r="D20" s="14">
        <v>55758</v>
      </c>
    </row>
    <row r="21" spans="1:4" ht="30" customHeight="1">
      <c r="A21" s="61" t="s">
        <v>406</v>
      </c>
      <c r="B21" s="12" t="s">
        <v>92</v>
      </c>
      <c r="C21" s="13" t="s">
        <v>93</v>
      </c>
      <c r="D21" s="14">
        <v>1368111</v>
      </c>
    </row>
    <row r="22" spans="1:4" ht="30" customHeight="1">
      <c r="A22" s="61" t="s">
        <v>406</v>
      </c>
      <c r="B22" s="20" t="s">
        <v>202</v>
      </c>
      <c r="C22" s="21" t="s">
        <v>203</v>
      </c>
      <c r="D22" s="18">
        <v>378908</v>
      </c>
    </row>
    <row r="23" spans="1:4" ht="30" customHeight="1">
      <c r="A23" s="61" t="s">
        <v>406</v>
      </c>
      <c r="B23" s="20" t="s">
        <v>127</v>
      </c>
      <c r="C23" s="21" t="s">
        <v>128</v>
      </c>
      <c r="D23" s="59">
        <v>90853</v>
      </c>
    </row>
    <row r="24" spans="1:4" ht="30" customHeight="1">
      <c r="A24" s="10" t="s">
        <v>407</v>
      </c>
      <c r="B24" s="12" t="s">
        <v>231</v>
      </c>
      <c r="C24" s="13" t="s">
        <v>229</v>
      </c>
      <c r="D24" s="14">
        <v>57420</v>
      </c>
    </row>
    <row r="25" spans="1:4" ht="30" customHeight="1">
      <c r="A25" s="10" t="s">
        <v>408</v>
      </c>
      <c r="B25" s="12" t="s">
        <v>86</v>
      </c>
      <c r="C25" s="13" t="s">
        <v>87</v>
      </c>
      <c r="D25" s="14">
        <v>332585</v>
      </c>
    </row>
    <row r="26" spans="1:4" ht="30" customHeight="1">
      <c r="A26" s="61" t="s">
        <v>408</v>
      </c>
      <c r="B26" s="12" t="s">
        <v>122</v>
      </c>
      <c r="C26" s="13" t="s">
        <v>123</v>
      </c>
      <c r="D26" s="14">
        <v>132135</v>
      </c>
    </row>
    <row r="27" spans="1:4" ht="30" customHeight="1">
      <c r="A27" s="61" t="s">
        <v>408</v>
      </c>
      <c r="B27" s="12" t="s">
        <v>166</v>
      </c>
      <c r="C27" s="13" t="s">
        <v>167</v>
      </c>
      <c r="D27" s="14">
        <v>912154</v>
      </c>
    </row>
    <row r="28" spans="1:4" ht="30" customHeight="1">
      <c r="A28" s="61" t="s">
        <v>408</v>
      </c>
      <c r="B28" s="12" t="s">
        <v>279</v>
      </c>
      <c r="C28" s="13" t="s">
        <v>280</v>
      </c>
      <c r="D28" s="14">
        <v>482991</v>
      </c>
    </row>
    <row r="29" spans="1:4" ht="30" customHeight="1">
      <c r="A29" s="61" t="s">
        <v>408</v>
      </c>
      <c r="B29" s="12" t="s">
        <v>55</v>
      </c>
      <c r="C29" s="13" t="s">
        <v>56</v>
      </c>
      <c r="D29" s="14">
        <v>227899</v>
      </c>
    </row>
    <row r="30" spans="1:4" ht="30" customHeight="1">
      <c r="A30" s="61" t="s">
        <v>408</v>
      </c>
      <c r="B30" s="12" t="s">
        <v>14</v>
      </c>
      <c r="C30" s="13" t="s">
        <v>15</v>
      </c>
      <c r="D30" s="14">
        <v>200203</v>
      </c>
    </row>
    <row r="31" spans="1:4" ht="30" customHeight="1">
      <c r="A31" s="61" t="s">
        <v>408</v>
      </c>
      <c r="B31" s="12" t="s">
        <v>17</v>
      </c>
      <c r="C31" s="13" t="s">
        <v>18</v>
      </c>
      <c r="D31" s="14">
        <v>74826</v>
      </c>
    </row>
    <row r="32" spans="1:4" ht="30" customHeight="1">
      <c r="A32" s="61" t="s">
        <v>408</v>
      </c>
      <c r="B32" s="30" t="s">
        <v>55</v>
      </c>
      <c r="C32" s="30" t="s">
        <v>72</v>
      </c>
      <c r="D32" s="14">
        <v>662243</v>
      </c>
    </row>
    <row r="33" spans="1:4" ht="30" customHeight="1">
      <c r="A33" s="61" t="s">
        <v>408</v>
      </c>
      <c r="B33" s="27" t="s">
        <v>136</v>
      </c>
      <c r="C33" s="28" t="s">
        <v>137</v>
      </c>
      <c r="D33" s="14">
        <v>147516</v>
      </c>
    </row>
    <row r="34" spans="1:4" ht="30" customHeight="1">
      <c r="A34" s="61" t="s">
        <v>408</v>
      </c>
      <c r="B34" s="20" t="s">
        <v>287</v>
      </c>
      <c r="C34" s="21" t="s">
        <v>288</v>
      </c>
      <c r="D34" s="25">
        <v>359439</v>
      </c>
    </row>
    <row r="35" spans="1:4" ht="30" customHeight="1">
      <c r="A35" s="61" t="s">
        <v>408</v>
      </c>
      <c r="B35" s="20" t="s">
        <v>58</v>
      </c>
      <c r="C35" s="21" t="s">
        <v>59</v>
      </c>
      <c r="D35" s="59">
        <v>678190</v>
      </c>
    </row>
    <row r="36" spans="1:4" ht="30" customHeight="1">
      <c r="A36" s="61" t="s">
        <v>408</v>
      </c>
      <c r="B36" s="20" t="s">
        <v>113</v>
      </c>
      <c r="C36" s="21" t="s">
        <v>114</v>
      </c>
      <c r="D36" s="18">
        <v>236272</v>
      </c>
    </row>
    <row r="37" spans="1:4" ht="30" customHeight="1">
      <c r="A37" s="61" t="s">
        <v>408</v>
      </c>
      <c r="B37" s="20" t="s">
        <v>179</v>
      </c>
      <c r="C37" s="21" t="s">
        <v>180</v>
      </c>
      <c r="D37" s="18">
        <v>404304</v>
      </c>
    </row>
    <row r="38" spans="1:4" ht="30" customHeight="1">
      <c r="A38" s="61" t="s">
        <v>408</v>
      </c>
      <c r="B38" s="58" t="s">
        <v>172</v>
      </c>
      <c r="C38" s="21" t="s">
        <v>173</v>
      </c>
      <c r="D38" s="18">
        <v>416027</v>
      </c>
    </row>
    <row r="39" spans="1:4" ht="30" customHeight="1">
      <c r="A39" s="61" t="s">
        <v>408</v>
      </c>
      <c r="B39" s="58" t="s">
        <v>105</v>
      </c>
      <c r="C39" s="21" t="s">
        <v>99</v>
      </c>
      <c r="D39" s="18">
        <v>442326</v>
      </c>
    </row>
    <row r="40" spans="1:4" ht="30" customHeight="1">
      <c r="A40" s="10" t="s">
        <v>409</v>
      </c>
      <c r="B40" s="12" t="s">
        <v>46</v>
      </c>
      <c r="C40" s="13" t="s">
        <v>47</v>
      </c>
      <c r="D40" s="14">
        <v>73889</v>
      </c>
    </row>
    <row r="41" spans="1:4" ht="30" customHeight="1">
      <c r="A41" s="10" t="s">
        <v>410</v>
      </c>
      <c r="B41" s="12" t="s">
        <v>276</v>
      </c>
      <c r="C41" s="13" t="s">
        <v>277</v>
      </c>
      <c r="D41" s="14">
        <v>147570</v>
      </c>
    </row>
    <row r="42" spans="1:4" ht="30" customHeight="1">
      <c r="A42" s="10" t="s">
        <v>411</v>
      </c>
      <c r="B42" s="20" t="s">
        <v>259</v>
      </c>
      <c r="C42" s="21" t="s">
        <v>260</v>
      </c>
      <c r="D42" s="14">
        <v>143401</v>
      </c>
    </row>
    <row r="43" spans="1:4" ht="30" customHeight="1">
      <c r="A43" s="10" t="s">
        <v>412</v>
      </c>
      <c r="B43" s="23" t="s">
        <v>89</v>
      </c>
      <c r="C43" s="24" t="s">
        <v>90</v>
      </c>
      <c r="D43" s="14">
        <v>330636</v>
      </c>
    </row>
    <row r="44" spans="1:4" ht="30" customHeight="1">
      <c r="A44" s="61" t="s">
        <v>412</v>
      </c>
      <c r="B44" s="23" t="s">
        <v>95</v>
      </c>
      <c r="C44" s="24" t="s">
        <v>96</v>
      </c>
      <c r="D44" s="14">
        <v>376942</v>
      </c>
    </row>
    <row r="45" spans="1:4" ht="30" customHeight="1">
      <c r="A45" s="10" t="s">
        <v>413</v>
      </c>
      <c r="B45" s="12" t="s">
        <v>225</v>
      </c>
      <c r="C45" s="13" t="s">
        <v>226</v>
      </c>
      <c r="D45" s="14">
        <v>60160</v>
      </c>
    </row>
    <row r="46" spans="1:4" ht="30" customHeight="1">
      <c r="A46" s="61" t="s">
        <v>413</v>
      </c>
      <c r="B46" s="12" t="s">
        <v>20</v>
      </c>
      <c r="C46" s="13" t="s">
        <v>61</v>
      </c>
      <c r="D46" s="14">
        <v>1134872</v>
      </c>
    </row>
    <row r="47" spans="1:4" ht="30" customHeight="1">
      <c r="A47" s="61" t="s">
        <v>413</v>
      </c>
      <c r="B47" s="12" t="s">
        <v>20</v>
      </c>
      <c r="C47" s="13" t="s">
        <v>217</v>
      </c>
      <c r="D47" s="14">
        <v>326362</v>
      </c>
    </row>
    <row r="48" spans="1:4" ht="30" customHeight="1">
      <c r="A48" s="61" t="s">
        <v>413</v>
      </c>
      <c r="B48" s="12" t="s">
        <v>20</v>
      </c>
      <c r="C48" s="13" t="s">
        <v>21</v>
      </c>
      <c r="D48" s="14">
        <v>992435</v>
      </c>
    </row>
    <row r="49" spans="1:4" ht="30" customHeight="1">
      <c r="A49" s="61" t="s">
        <v>413</v>
      </c>
      <c r="B49" s="20" t="s">
        <v>270</v>
      </c>
      <c r="C49" s="21" t="s">
        <v>271</v>
      </c>
      <c r="D49" s="18">
        <v>478992</v>
      </c>
    </row>
    <row r="50" spans="1:4" ht="30" customHeight="1">
      <c r="A50" s="10" t="s">
        <v>414</v>
      </c>
      <c r="B50" s="12" t="s">
        <v>98</v>
      </c>
      <c r="C50" s="13" t="s">
        <v>99</v>
      </c>
      <c r="D50" s="14">
        <v>306627</v>
      </c>
    </row>
    <row r="51" spans="1:4" ht="30" customHeight="1">
      <c r="A51" s="10" t="s">
        <v>414</v>
      </c>
      <c r="B51" s="12" t="s">
        <v>248</v>
      </c>
      <c r="C51" s="13" t="s">
        <v>246</v>
      </c>
      <c r="D51" s="14">
        <v>101548</v>
      </c>
    </row>
    <row r="52" spans="1:4" ht="30" customHeight="1">
      <c r="A52" s="10" t="s">
        <v>415</v>
      </c>
      <c r="B52" s="12" t="s">
        <v>119</v>
      </c>
      <c r="C52" s="13" t="s">
        <v>120</v>
      </c>
      <c r="D52" s="14">
        <v>52089</v>
      </c>
    </row>
    <row r="53" spans="1:4" ht="30" customHeight="1">
      <c r="A53" s="61" t="s">
        <v>415</v>
      </c>
      <c r="B53" s="12" t="s">
        <v>2</v>
      </c>
      <c r="C53" s="13" t="s">
        <v>3</v>
      </c>
      <c r="D53" s="14">
        <v>503833</v>
      </c>
    </row>
    <row r="54" spans="1:4" ht="30" customHeight="1">
      <c r="A54" s="61" t="s">
        <v>415</v>
      </c>
      <c r="B54" s="12" t="s">
        <v>2</v>
      </c>
      <c r="C54" s="13" t="s">
        <v>32</v>
      </c>
      <c r="D54" s="14">
        <v>166947</v>
      </c>
    </row>
    <row r="55" spans="1:4" ht="30" customHeight="1">
      <c r="A55" s="61" t="s">
        <v>415</v>
      </c>
      <c r="B55" s="12" t="s">
        <v>282</v>
      </c>
      <c r="C55" s="13" t="s">
        <v>283</v>
      </c>
      <c r="D55" s="14">
        <v>39291</v>
      </c>
    </row>
    <row r="56" spans="1:4" ht="30" customHeight="1">
      <c r="A56" s="61" t="s">
        <v>415</v>
      </c>
      <c r="B56" s="20" t="s">
        <v>66</v>
      </c>
      <c r="C56" s="21" t="s">
        <v>67</v>
      </c>
      <c r="D56" s="18">
        <v>907364</v>
      </c>
    </row>
    <row r="57" spans="1:4" ht="30" customHeight="1">
      <c r="A57" s="10" t="s">
        <v>416</v>
      </c>
      <c r="B57" s="12" t="s">
        <v>107</v>
      </c>
      <c r="C57" s="13" t="s">
        <v>108</v>
      </c>
      <c r="D57" s="14">
        <v>30180</v>
      </c>
    </row>
    <row r="58" spans="1:4" ht="30" customHeight="1">
      <c r="A58" s="61" t="s">
        <v>416</v>
      </c>
      <c r="B58" s="20" t="s">
        <v>40</v>
      </c>
      <c r="C58" s="21" t="s">
        <v>186</v>
      </c>
      <c r="D58" s="18">
        <v>191593</v>
      </c>
    </row>
    <row r="59" spans="1:4" ht="30" customHeight="1">
      <c r="A59" s="61" t="s">
        <v>416</v>
      </c>
      <c r="B59" s="20" t="s">
        <v>242</v>
      </c>
      <c r="C59" s="21" t="s">
        <v>243</v>
      </c>
      <c r="D59" s="18">
        <v>155784</v>
      </c>
    </row>
    <row r="60" spans="1:4" ht="30" customHeight="1">
      <c r="A60" s="61" t="s">
        <v>416</v>
      </c>
      <c r="B60" s="20" t="s">
        <v>40</v>
      </c>
      <c r="C60" s="21" t="s">
        <v>41</v>
      </c>
      <c r="D60" s="18">
        <v>323745</v>
      </c>
    </row>
    <row r="61" spans="1:4" ht="30" customHeight="1">
      <c r="A61" s="10" t="s">
        <v>417</v>
      </c>
      <c r="B61" s="20" t="s">
        <v>236</v>
      </c>
      <c r="C61" s="21" t="s">
        <v>237</v>
      </c>
      <c r="D61" s="59">
        <v>130077</v>
      </c>
    </row>
    <row r="62" spans="1:4" ht="30" customHeight="1">
      <c r="A62" s="10" t="s">
        <v>418</v>
      </c>
      <c r="B62" s="15" t="s">
        <v>8</v>
      </c>
      <c r="C62" s="16" t="s">
        <v>9</v>
      </c>
      <c r="D62" s="14">
        <v>232980</v>
      </c>
    </row>
    <row r="63" spans="1:4" ht="30" customHeight="1">
      <c r="A63" s="61" t="s">
        <v>418</v>
      </c>
      <c r="B63" s="12" t="s">
        <v>245</v>
      </c>
      <c r="C63" s="13" t="s">
        <v>246</v>
      </c>
      <c r="D63" s="14">
        <v>369404</v>
      </c>
    </row>
    <row r="64" spans="1:4" ht="30" customHeight="1">
      <c r="A64" s="61" t="s">
        <v>418</v>
      </c>
      <c r="B64" s="12" t="s">
        <v>228</v>
      </c>
      <c r="C64" s="13" t="s">
        <v>229</v>
      </c>
      <c r="D64" s="14">
        <v>140458</v>
      </c>
    </row>
    <row r="65" spans="1:4" ht="30" customHeight="1">
      <c r="A65" s="61" t="s">
        <v>418</v>
      </c>
      <c r="B65" s="12" t="s">
        <v>154</v>
      </c>
      <c r="C65" s="13" t="s">
        <v>155</v>
      </c>
      <c r="D65" s="14">
        <v>35062</v>
      </c>
    </row>
    <row r="66" spans="1:4" ht="30" customHeight="1">
      <c r="A66" s="61" t="s">
        <v>418</v>
      </c>
      <c r="B66" s="12" t="s">
        <v>49</v>
      </c>
      <c r="C66" s="13" t="s">
        <v>50</v>
      </c>
      <c r="D66" s="14">
        <v>166135</v>
      </c>
    </row>
    <row r="67" spans="1:4" ht="30" customHeight="1">
      <c r="A67" s="61" t="s">
        <v>418</v>
      </c>
      <c r="B67" s="20" t="s">
        <v>188</v>
      </c>
      <c r="C67" s="21" t="s">
        <v>189</v>
      </c>
      <c r="D67" s="14">
        <v>315055</v>
      </c>
    </row>
    <row r="68" spans="1:4" ht="30" customHeight="1">
      <c r="A68" s="61" t="s">
        <v>418</v>
      </c>
      <c r="B68" s="20" t="s">
        <v>239</v>
      </c>
      <c r="C68" s="21" t="s">
        <v>240</v>
      </c>
      <c r="D68" s="18">
        <v>193956</v>
      </c>
    </row>
    <row r="69" spans="1:4" ht="30" customHeight="1">
      <c r="A69" s="10" t="s">
        <v>419</v>
      </c>
      <c r="B69" s="12" t="s">
        <v>222</v>
      </c>
      <c r="C69" s="13" t="s">
        <v>223</v>
      </c>
      <c r="D69" s="14">
        <v>414047</v>
      </c>
    </row>
    <row r="70" spans="1:4" ht="30" customHeight="1">
      <c r="A70" s="10" t="s">
        <v>420</v>
      </c>
      <c r="B70" s="12" t="s">
        <v>250</v>
      </c>
      <c r="C70" s="13" t="s">
        <v>251</v>
      </c>
      <c r="D70" s="14">
        <v>79110</v>
      </c>
    </row>
    <row r="71" spans="1:4" ht="30" customHeight="1">
      <c r="A71" s="61" t="s">
        <v>420</v>
      </c>
      <c r="B71" s="12" t="s">
        <v>194</v>
      </c>
      <c r="C71" s="13" t="s">
        <v>195</v>
      </c>
      <c r="D71" s="14">
        <v>307178</v>
      </c>
    </row>
    <row r="72" spans="1:4" ht="30" customHeight="1">
      <c r="A72" s="10" t="s">
        <v>421</v>
      </c>
      <c r="B72" s="12" t="s">
        <v>103</v>
      </c>
      <c r="C72" s="13" t="s">
        <v>99</v>
      </c>
      <c r="D72" s="18">
        <v>127442</v>
      </c>
    </row>
    <row r="73" spans="1:4" ht="30" customHeight="1">
      <c r="A73" s="10" t="s">
        <v>422</v>
      </c>
      <c r="B73" s="12" t="s">
        <v>146</v>
      </c>
      <c r="C73" s="13" t="s">
        <v>140</v>
      </c>
      <c r="D73" s="14">
        <v>218848</v>
      </c>
    </row>
    <row r="74" spans="1:4" ht="30" customHeight="1">
      <c r="A74" s="61" t="s">
        <v>422</v>
      </c>
      <c r="B74" s="12" t="s">
        <v>110</v>
      </c>
      <c r="C74" s="13" t="s">
        <v>111</v>
      </c>
      <c r="D74" s="14">
        <v>37478</v>
      </c>
    </row>
    <row r="75" spans="1:4" ht="30" customHeight="1">
      <c r="A75" s="61" t="s">
        <v>422</v>
      </c>
      <c r="B75" s="20" t="s">
        <v>69</v>
      </c>
      <c r="C75" s="21" t="s">
        <v>70</v>
      </c>
      <c r="D75" s="14">
        <v>1079140</v>
      </c>
    </row>
    <row r="76" spans="1:4" ht="30" customHeight="1">
      <c r="A76" s="61" t="s">
        <v>422</v>
      </c>
      <c r="B76" s="20" t="s">
        <v>37</v>
      </c>
      <c r="C76" s="21" t="s">
        <v>38</v>
      </c>
      <c r="D76" s="18">
        <v>509882</v>
      </c>
    </row>
    <row r="77" spans="1:4" ht="30" customHeight="1">
      <c r="A77" s="10" t="s">
        <v>423</v>
      </c>
      <c r="B77" s="12" t="s">
        <v>23</v>
      </c>
      <c r="C77" s="13" t="s">
        <v>24</v>
      </c>
      <c r="D77" s="14">
        <v>101470</v>
      </c>
    </row>
    <row r="78" spans="1:4" ht="30" customHeight="1">
      <c r="A78" s="61" t="s">
        <v>423</v>
      </c>
      <c r="B78" s="12" t="s">
        <v>23</v>
      </c>
      <c r="C78" s="13" t="s">
        <v>175</v>
      </c>
      <c r="D78" s="14">
        <v>193794</v>
      </c>
    </row>
    <row r="79" spans="1:4" ht="30" customHeight="1">
      <c r="A79" s="61" t="s">
        <v>423</v>
      </c>
      <c r="B79" s="12" t="s">
        <v>253</v>
      </c>
      <c r="C79" s="13" t="s">
        <v>254</v>
      </c>
      <c r="D79" s="14">
        <v>108665</v>
      </c>
    </row>
    <row r="80" spans="1:4" ht="30" customHeight="1">
      <c r="A80" s="10" t="s">
        <v>424</v>
      </c>
      <c r="B80" s="12" t="s">
        <v>191</v>
      </c>
      <c r="C80" s="13" t="s">
        <v>192</v>
      </c>
      <c r="D80" s="14">
        <v>290661</v>
      </c>
    </row>
    <row r="81" spans="1:4" ht="30" customHeight="1">
      <c r="A81" s="10" t="s">
        <v>424</v>
      </c>
      <c r="B81" s="12" t="s">
        <v>83</v>
      </c>
      <c r="C81" s="13" t="s">
        <v>84</v>
      </c>
      <c r="D81" s="14">
        <v>442451</v>
      </c>
    </row>
    <row r="82" spans="1:4" ht="30" customHeight="1">
      <c r="A82" s="61" t="s">
        <v>425</v>
      </c>
      <c r="B82" s="12" t="s">
        <v>256</v>
      </c>
      <c r="C82" s="13" t="s">
        <v>257</v>
      </c>
      <c r="D82" s="14">
        <v>1388205</v>
      </c>
    </row>
    <row r="83" spans="1:4" ht="30" customHeight="1">
      <c r="A83" s="61" t="s">
        <v>425</v>
      </c>
      <c r="B83" s="12" t="s">
        <v>5</v>
      </c>
      <c r="C83" s="13" t="s">
        <v>6</v>
      </c>
      <c r="D83" s="14">
        <v>330460</v>
      </c>
    </row>
    <row r="84" spans="1:4" ht="30" customHeight="1">
      <c r="A84" s="61" t="s">
        <v>425</v>
      </c>
      <c r="B84" s="23" t="s">
        <v>293</v>
      </c>
      <c r="C84" s="24" t="s">
        <v>294</v>
      </c>
      <c r="D84" s="25">
        <v>102243</v>
      </c>
    </row>
    <row r="85" spans="1:4" ht="30" customHeight="1">
      <c r="A85" s="61" t="s">
        <v>425</v>
      </c>
      <c r="B85" s="12" t="s">
        <v>293</v>
      </c>
      <c r="C85" s="13" t="s">
        <v>296</v>
      </c>
      <c r="D85" s="14">
        <v>184494</v>
      </c>
    </row>
    <row r="86" spans="1:4" ht="30" customHeight="1">
      <c r="A86" s="61" t="s">
        <v>425</v>
      </c>
      <c r="B86" s="12" t="s">
        <v>116</v>
      </c>
      <c r="C86" s="13" t="s">
        <v>117</v>
      </c>
      <c r="D86" s="14">
        <v>359851</v>
      </c>
    </row>
    <row r="87" spans="1:4" s="32" customFormat="1" ht="30" customHeight="1">
      <c r="A87" s="61" t="s">
        <v>425</v>
      </c>
      <c r="B87" s="12" t="s">
        <v>199</v>
      </c>
      <c r="C87" s="13" t="s">
        <v>200</v>
      </c>
      <c r="D87" s="14">
        <v>1402322</v>
      </c>
    </row>
    <row r="88" spans="1:4" s="33" customFormat="1" ht="30" customHeight="1">
      <c r="A88" s="61" t="s">
        <v>425</v>
      </c>
      <c r="B88" s="12" t="s">
        <v>219</v>
      </c>
      <c r="C88" s="13" t="s">
        <v>220</v>
      </c>
      <c r="D88" s="14">
        <v>52747</v>
      </c>
    </row>
    <row r="89" spans="1:4" s="33" customFormat="1" ht="30" customHeight="1">
      <c r="A89" s="61" t="s">
        <v>425</v>
      </c>
      <c r="B89" s="20" t="s">
        <v>378</v>
      </c>
      <c r="C89" s="31" t="s">
        <v>177</v>
      </c>
      <c r="D89" s="14">
        <v>479959</v>
      </c>
    </row>
    <row r="90" spans="1:4" s="33" customFormat="1" ht="30" customHeight="1">
      <c r="A90" s="61" t="s">
        <v>425</v>
      </c>
      <c r="B90" s="20" t="s">
        <v>233</v>
      </c>
      <c r="C90" s="21" t="s">
        <v>234</v>
      </c>
      <c r="D90" s="18">
        <v>57447</v>
      </c>
    </row>
    <row r="91" spans="1:4" s="33" customFormat="1" ht="30" customHeight="1">
      <c r="A91" s="10" t="s">
        <v>426</v>
      </c>
      <c r="B91" s="12" t="s">
        <v>208</v>
      </c>
      <c r="C91" s="13" t="s">
        <v>209</v>
      </c>
      <c r="D91" s="14">
        <v>121524</v>
      </c>
    </row>
    <row r="92" spans="1:4" s="33" customFormat="1" ht="30" customHeight="1">
      <c r="A92" s="61" t="s">
        <v>426</v>
      </c>
      <c r="B92" s="12" t="s">
        <v>211</v>
      </c>
      <c r="C92" s="13" t="s">
        <v>212</v>
      </c>
      <c r="D92" s="14">
        <v>569201</v>
      </c>
    </row>
    <row r="93" spans="1:4" s="33" customFormat="1" ht="30" customHeight="1">
      <c r="A93" s="61" t="s">
        <v>426</v>
      </c>
      <c r="B93" s="12" t="s">
        <v>101</v>
      </c>
      <c r="C93" s="13" t="s">
        <v>99</v>
      </c>
      <c r="D93" s="14">
        <v>650505</v>
      </c>
    </row>
    <row r="94" spans="1:4" ht="30" customHeight="1">
      <c r="A94" s="61" t="s">
        <v>426</v>
      </c>
      <c r="B94" s="12" t="s">
        <v>34</v>
      </c>
      <c r="C94" s="13" t="s">
        <v>35</v>
      </c>
      <c r="D94" s="14">
        <v>393946</v>
      </c>
    </row>
    <row r="95" spans="1:4" ht="30" customHeight="1">
      <c r="A95" s="61" t="s">
        <v>426</v>
      </c>
      <c r="B95" s="12" t="s">
        <v>290</v>
      </c>
      <c r="C95" s="13" t="s">
        <v>229</v>
      </c>
      <c r="D95" s="14">
        <v>54732</v>
      </c>
    </row>
    <row r="96" spans="1:4" ht="30" customHeight="1">
      <c r="A96" s="61" t="s">
        <v>426</v>
      </c>
      <c r="B96" s="12" t="s">
        <v>101</v>
      </c>
      <c r="C96" s="13" t="s">
        <v>184</v>
      </c>
      <c r="D96" s="14">
        <v>426728</v>
      </c>
    </row>
    <row r="97" spans="1:70" ht="30" customHeight="1">
      <c r="A97" s="61" t="s">
        <v>426</v>
      </c>
      <c r="B97" s="58" t="s">
        <v>148</v>
      </c>
      <c r="C97" s="21" t="s">
        <v>149</v>
      </c>
      <c r="D97" s="18">
        <v>73802</v>
      </c>
    </row>
    <row r="98" spans="1:70" ht="30" customHeight="1">
      <c r="A98" s="10" t="s">
        <v>427</v>
      </c>
      <c r="B98" s="12" t="s">
        <v>151</v>
      </c>
      <c r="C98" s="13" t="s">
        <v>152</v>
      </c>
      <c r="D98" s="14">
        <v>21987</v>
      </c>
    </row>
    <row r="99" spans="1:70" ht="30" customHeight="1">
      <c r="A99" s="10" t="s">
        <v>428</v>
      </c>
      <c r="B99" s="12" t="s">
        <v>214</v>
      </c>
      <c r="C99" s="13" t="s">
        <v>215</v>
      </c>
      <c r="D99" s="14">
        <v>130783</v>
      </c>
    </row>
    <row r="100" spans="1:70" ht="30" customHeight="1">
      <c r="A100" s="10" t="s">
        <v>429</v>
      </c>
      <c r="B100" s="12" t="s">
        <v>157</v>
      </c>
      <c r="C100" s="13" t="s">
        <v>158</v>
      </c>
      <c r="D100" s="14">
        <v>37581</v>
      </c>
    </row>
    <row r="101" spans="1:70" ht="30" customHeight="1">
      <c r="A101" s="10" t="s">
        <v>430</v>
      </c>
      <c r="B101" s="12" t="s">
        <v>142</v>
      </c>
      <c r="C101" s="13" t="s">
        <v>140</v>
      </c>
      <c r="D101" s="14">
        <v>41701</v>
      </c>
    </row>
    <row r="102" spans="1:70" ht="30" customHeight="1">
      <c r="A102" s="61" t="s">
        <v>430</v>
      </c>
      <c r="B102" s="12" t="s">
        <v>52</v>
      </c>
      <c r="C102" s="13" t="s">
        <v>53</v>
      </c>
      <c r="D102" s="14">
        <v>316814</v>
      </c>
    </row>
    <row r="103" spans="1:70" ht="30" customHeight="1">
      <c r="A103" s="61" t="s">
        <v>430</v>
      </c>
      <c r="B103" s="12" t="s">
        <v>144</v>
      </c>
      <c r="C103" s="13" t="s">
        <v>140</v>
      </c>
      <c r="D103" s="14">
        <v>39634</v>
      </c>
    </row>
    <row r="104" spans="1:70" ht="30" customHeight="1">
      <c r="A104" s="61" t="s">
        <v>430</v>
      </c>
      <c r="B104" s="27" t="s">
        <v>205</v>
      </c>
      <c r="C104" s="28" t="s">
        <v>206</v>
      </c>
      <c r="D104" s="14">
        <v>103696</v>
      </c>
    </row>
    <row r="105" spans="1:70" ht="30" customHeight="1">
      <c r="A105" s="61" t="s">
        <v>430</v>
      </c>
      <c r="B105" s="34" t="s">
        <v>74</v>
      </c>
      <c r="C105" s="21" t="s">
        <v>77</v>
      </c>
      <c r="D105" s="18">
        <v>172829</v>
      </c>
    </row>
    <row r="106" spans="1:70" ht="30" customHeight="1">
      <c r="A106" s="61" t="s">
        <v>430</v>
      </c>
      <c r="B106" s="34" t="s">
        <v>74</v>
      </c>
      <c r="C106" s="21" t="s">
        <v>81</v>
      </c>
      <c r="D106" s="18">
        <v>118467</v>
      </c>
    </row>
    <row r="107" spans="1:70" ht="30" customHeight="1">
      <c r="A107" s="61" t="s">
        <v>430</v>
      </c>
      <c r="B107" s="34" t="s">
        <v>74</v>
      </c>
      <c r="C107" s="21" t="s">
        <v>79</v>
      </c>
      <c r="D107" s="18">
        <v>404154</v>
      </c>
    </row>
    <row r="108" spans="1:70" ht="30" customHeight="1">
      <c r="A108" s="61" t="s">
        <v>430</v>
      </c>
      <c r="B108" s="34" t="s">
        <v>74</v>
      </c>
      <c r="C108" s="21" t="s">
        <v>75</v>
      </c>
      <c r="D108" s="18">
        <v>287491</v>
      </c>
    </row>
    <row r="109" spans="1:70" ht="30" customHeight="1">
      <c r="A109" s="67" t="s">
        <v>431</v>
      </c>
      <c r="B109" s="67"/>
      <c r="C109" s="67"/>
      <c r="D109" s="35">
        <f>SUM(D3:D108)</f>
        <v>32522479</v>
      </c>
    </row>
    <row r="110" spans="1:70" s="38" customFormat="1" ht="30" customHeight="1">
      <c r="A110" s="17"/>
      <c r="B110" s="39"/>
      <c r="C110" s="39"/>
      <c r="D110" s="40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37"/>
    </row>
  </sheetData>
  <sortState ref="A2:D107">
    <sortCondition ref="A2:A107"/>
  </sortState>
  <mergeCells count="2">
    <mergeCell ref="A1:D1"/>
    <mergeCell ref="A109:C109"/>
  </mergeCells>
  <pageMargins left="0.7" right="0.7" top="0.75" bottom="0.75" header="0.3" footer="0.3"/>
  <pageSetup scale="16" fitToHeight="0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0"/>
  <sheetViews>
    <sheetView workbookViewId="0">
      <selection activeCell="C4" sqref="C4"/>
    </sheetView>
  </sheetViews>
  <sheetFormatPr defaultColWidth="8.85546875" defaultRowHeight="15"/>
  <cols>
    <col min="1" max="1" width="12.7109375" style="17" customWidth="1"/>
    <col min="2" max="2" width="40.140625" style="39" bestFit="1" customWidth="1"/>
    <col min="3" max="3" width="40.7109375" style="39" customWidth="1"/>
    <col min="4" max="4" width="18.140625" style="40" customWidth="1"/>
    <col min="5" max="5" width="30.7109375" style="1" customWidth="1"/>
    <col min="6" max="6" width="4.140625" style="2" customWidth="1"/>
    <col min="7" max="7" width="3.85546875" style="1" customWidth="1"/>
    <col min="8" max="8" width="3.28515625" style="1" customWidth="1"/>
    <col min="9" max="9" width="2.7109375" style="1" customWidth="1"/>
    <col min="10" max="10" width="3.140625" style="1" customWidth="1"/>
    <col min="11" max="11" width="3.7109375" style="1" customWidth="1"/>
    <col min="12" max="12" width="4.5703125" style="1" customWidth="1"/>
    <col min="13" max="16384" width="8.85546875" style="1"/>
  </cols>
  <sheetData>
    <row r="1" spans="1:26">
      <c r="A1" s="66" t="s">
        <v>436</v>
      </c>
      <c r="B1" s="66"/>
      <c r="C1" s="66"/>
      <c r="D1" s="66"/>
    </row>
    <row r="2" spans="1:26" ht="30" customHeight="1">
      <c r="A2" s="4" t="s">
        <v>432</v>
      </c>
      <c r="B2" s="4" t="s">
        <v>306</v>
      </c>
      <c r="C2" s="4" t="s">
        <v>307</v>
      </c>
      <c r="D2" s="64" t="s">
        <v>435</v>
      </c>
    </row>
    <row r="3" spans="1:26" ht="30" customHeight="1">
      <c r="A3" s="42" t="s">
        <v>402</v>
      </c>
      <c r="B3" s="43" t="s">
        <v>312</v>
      </c>
      <c r="C3" s="45" t="s">
        <v>313</v>
      </c>
      <c r="D3" s="62">
        <v>148782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42" t="s">
        <v>402</v>
      </c>
      <c r="B4" s="43" t="s">
        <v>169</v>
      </c>
      <c r="C4" s="45" t="s">
        <v>353</v>
      </c>
      <c r="D4" s="44">
        <v>84807</v>
      </c>
    </row>
    <row r="5" spans="1:26" ht="30" customHeight="1">
      <c r="A5" s="42" t="s">
        <v>405</v>
      </c>
      <c r="B5" s="43" t="s">
        <v>43</v>
      </c>
      <c r="C5" s="45" t="s">
        <v>334</v>
      </c>
      <c r="D5" s="44">
        <v>65392</v>
      </c>
    </row>
    <row r="6" spans="1:26" ht="30" customHeight="1">
      <c r="A6" s="42" t="s">
        <v>405</v>
      </c>
      <c r="B6" s="43" t="s">
        <v>139</v>
      </c>
      <c r="C6" s="45" t="s">
        <v>318</v>
      </c>
      <c r="D6" s="44">
        <v>41267</v>
      </c>
    </row>
    <row r="7" spans="1:26" ht="30" customHeight="1">
      <c r="A7" s="42" t="s">
        <v>406</v>
      </c>
      <c r="B7" s="43" t="s">
        <v>92</v>
      </c>
      <c r="C7" s="45" t="s">
        <v>311</v>
      </c>
      <c r="D7" s="44">
        <v>64530</v>
      </c>
    </row>
    <row r="8" spans="1:26" ht="30" customHeight="1">
      <c r="A8" s="42" t="s">
        <v>406</v>
      </c>
      <c r="B8" s="43" t="s">
        <v>127</v>
      </c>
      <c r="C8" s="45" t="s">
        <v>355</v>
      </c>
      <c r="D8" s="44">
        <v>279934</v>
      </c>
    </row>
    <row r="9" spans="1:26" ht="30" customHeight="1">
      <c r="A9" s="42" t="s">
        <v>408</v>
      </c>
      <c r="B9" s="46" t="s">
        <v>279</v>
      </c>
      <c r="C9" s="45" t="s">
        <v>315</v>
      </c>
      <c r="D9" s="44">
        <v>76672</v>
      </c>
    </row>
    <row r="10" spans="1:26" ht="30" customHeight="1">
      <c r="A10" s="42" t="s">
        <v>408</v>
      </c>
      <c r="B10" s="43" t="s">
        <v>105</v>
      </c>
      <c r="C10" s="45" t="s">
        <v>361</v>
      </c>
      <c r="D10" s="44">
        <v>68025</v>
      </c>
    </row>
    <row r="11" spans="1:26" ht="30" customHeight="1">
      <c r="A11" s="42" t="s">
        <v>433</v>
      </c>
      <c r="B11" s="46" t="s">
        <v>340</v>
      </c>
      <c r="C11" s="45" t="s">
        <v>341</v>
      </c>
      <c r="D11" s="44">
        <v>48026</v>
      </c>
    </row>
    <row r="12" spans="1:26" ht="30" customHeight="1">
      <c r="A12" s="42" t="s">
        <v>412</v>
      </c>
      <c r="B12" s="43" t="s">
        <v>89</v>
      </c>
      <c r="C12" s="45" t="s">
        <v>327</v>
      </c>
      <c r="D12" s="44">
        <v>48603</v>
      </c>
      <c r="F12" s="8"/>
    </row>
    <row r="13" spans="1:26" ht="30" customHeight="1">
      <c r="A13" s="42" t="s">
        <v>413</v>
      </c>
      <c r="B13" s="43" t="s">
        <v>20</v>
      </c>
      <c r="C13" s="45" t="s">
        <v>336</v>
      </c>
      <c r="D13" s="44">
        <v>156600</v>
      </c>
    </row>
    <row r="14" spans="1:26" ht="30" customHeight="1">
      <c r="A14" s="42" t="s">
        <v>415</v>
      </c>
      <c r="B14" s="43" t="s">
        <v>119</v>
      </c>
      <c r="C14" s="45" t="s">
        <v>325</v>
      </c>
      <c r="D14" s="44">
        <v>69243</v>
      </c>
    </row>
    <row r="15" spans="1:26" ht="30" customHeight="1">
      <c r="A15" s="42" t="s">
        <v>415</v>
      </c>
      <c r="B15" s="43" t="s">
        <v>2</v>
      </c>
      <c r="C15" s="45" t="s">
        <v>186</v>
      </c>
      <c r="D15" s="44">
        <v>63703</v>
      </c>
    </row>
    <row r="16" spans="1:26" ht="30" customHeight="1">
      <c r="A16" s="42" t="s">
        <v>415</v>
      </c>
      <c r="B16" s="43" t="s">
        <v>66</v>
      </c>
      <c r="C16" s="45" t="s">
        <v>317</v>
      </c>
      <c r="D16" s="44">
        <v>132800</v>
      </c>
    </row>
    <row r="17" spans="1:73" ht="30" customHeight="1">
      <c r="A17" s="42" t="s">
        <v>416</v>
      </c>
      <c r="B17" s="43" t="s">
        <v>107</v>
      </c>
      <c r="C17" s="23" t="s">
        <v>323</v>
      </c>
      <c r="D17" s="44">
        <v>6000</v>
      </c>
    </row>
    <row r="18" spans="1:73" ht="30" customHeight="1">
      <c r="A18" s="42" t="s">
        <v>416</v>
      </c>
      <c r="B18" s="43" t="s">
        <v>242</v>
      </c>
      <c r="C18" s="45" t="s">
        <v>310</v>
      </c>
      <c r="D18" s="44">
        <v>111426</v>
      </c>
    </row>
    <row r="19" spans="1:73" ht="30" customHeight="1">
      <c r="A19" s="42" t="s">
        <v>416</v>
      </c>
      <c r="B19" s="43" t="s">
        <v>40</v>
      </c>
      <c r="C19" s="45" t="s">
        <v>359</v>
      </c>
      <c r="D19" s="44">
        <v>29145</v>
      </c>
    </row>
    <row r="20" spans="1:73" ht="30" customHeight="1">
      <c r="A20" s="42" t="s">
        <v>418</v>
      </c>
      <c r="B20" s="43" t="s">
        <v>245</v>
      </c>
      <c r="C20" s="45" t="s">
        <v>314</v>
      </c>
      <c r="D20" s="44">
        <v>85728</v>
      </c>
    </row>
    <row r="21" spans="1:73" ht="30" customHeight="1">
      <c r="A21" s="42" t="s">
        <v>418</v>
      </c>
      <c r="B21" s="43" t="s">
        <v>188</v>
      </c>
      <c r="C21" s="45" t="s">
        <v>320</v>
      </c>
      <c r="D21" s="44">
        <v>69856</v>
      </c>
    </row>
    <row r="22" spans="1:73" ht="30" customHeight="1">
      <c r="A22" s="42" t="s">
        <v>422</v>
      </c>
      <c r="B22" s="43" t="s">
        <v>69</v>
      </c>
      <c r="C22" s="45" t="s">
        <v>343</v>
      </c>
      <c r="D22" s="44">
        <v>32742</v>
      </c>
    </row>
    <row r="23" spans="1:73" ht="30" customHeight="1">
      <c r="A23" s="42" t="s">
        <v>422</v>
      </c>
      <c r="B23" s="23" t="s">
        <v>69</v>
      </c>
      <c r="C23" s="23" t="s">
        <v>345</v>
      </c>
      <c r="D23" s="55">
        <v>40011</v>
      </c>
    </row>
    <row r="24" spans="1:73" ht="30" customHeight="1">
      <c r="A24" s="42" t="s">
        <v>422</v>
      </c>
      <c r="B24" s="43" t="s">
        <v>146</v>
      </c>
      <c r="C24" s="45" t="s">
        <v>321</v>
      </c>
      <c r="D24" s="44">
        <v>133063</v>
      </c>
    </row>
    <row r="25" spans="1:73" ht="30" customHeight="1">
      <c r="A25" s="42" t="s">
        <v>425</v>
      </c>
      <c r="B25" s="43" t="s">
        <v>293</v>
      </c>
      <c r="C25" s="45" t="s">
        <v>331</v>
      </c>
      <c r="D25" s="44">
        <v>69279</v>
      </c>
    </row>
    <row r="26" spans="1:73" ht="30" customHeight="1">
      <c r="A26" s="42" t="s">
        <v>425</v>
      </c>
      <c r="B26" s="43" t="s">
        <v>219</v>
      </c>
      <c r="C26" s="45" t="s">
        <v>316</v>
      </c>
      <c r="D26" s="44">
        <v>54892</v>
      </c>
    </row>
    <row r="27" spans="1:73" ht="30" customHeight="1">
      <c r="A27" s="42" t="s">
        <v>425</v>
      </c>
      <c r="B27" s="43" t="s">
        <v>378</v>
      </c>
      <c r="C27" s="45" t="s">
        <v>351</v>
      </c>
      <c r="D27" s="44">
        <v>136964</v>
      </c>
    </row>
    <row r="28" spans="1:73" ht="30" customHeight="1">
      <c r="A28" s="42" t="s">
        <v>426</v>
      </c>
      <c r="B28" s="43" t="s">
        <v>319</v>
      </c>
      <c r="C28" s="45" t="s">
        <v>329</v>
      </c>
      <c r="D28" s="44">
        <v>68618</v>
      </c>
    </row>
    <row r="29" spans="1:73" ht="30" customHeight="1">
      <c r="A29" s="68" t="s">
        <v>434</v>
      </c>
      <c r="B29" s="69"/>
      <c r="C29" s="70"/>
      <c r="D29" s="47">
        <f>SUM(D4:D28)</f>
        <v>2037326</v>
      </c>
      <c r="E29" s="3"/>
    </row>
    <row r="30" spans="1:73" s="38" customFormat="1" ht="30" customHeight="1">
      <c r="A30" s="17"/>
      <c r="B30" s="39"/>
      <c r="C30" s="39"/>
      <c r="D30" s="4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37"/>
    </row>
    <row r="32" spans="1:73">
      <c r="E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>
      <c r="A33" s="1"/>
      <c r="E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>
      <c r="A34" s="1"/>
      <c r="E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>
      <c r="A35" s="1"/>
      <c r="E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>
      <c r="A36" s="1"/>
      <c r="E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>
      <c r="A37" s="1"/>
      <c r="E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>
      <c r="A38" s="1"/>
      <c r="E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>
      <c r="A39" s="1"/>
      <c r="E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>
      <c r="A40" s="1"/>
      <c r="E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  <row r="41" spans="1:72">
      <c r="A41" s="1"/>
      <c r="E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>
      <c r="A42" s="1"/>
      <c r="E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>
      <c r="A43" s="1"/>
      <c r="E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>
      <c r="A44" s="1"/>
      <c r="E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>
      <c r="A45" s="1"/>
      <c r="E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>
      <c r="A46" s="1"/>
      <c r="E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72">
      <c r="A47" s="1"/>
      <c r="E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72">
      <c r="A48" s="1"/>
      <c r="E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>
      <c r="A49" s="1"/>
      <c r="E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>
      <c r="A50" s="1"/>
      <c r="E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>
      <c r="A51" s="1"/>
      <c r="E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>
      <c r="A52" s="1"/>
      <c r="E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>
      <c r="A53" s="1"/>
      <c r="E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>
      <c r="A54" s="1"/>
      <c r="E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>
      <c r="A55" s="1"/>
      <c r="E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>
      <c r="A56" s="1"/>
      <c r="E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>
      <c r="A57" s="1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>
      <c r="A58" s="1"/>
      <c r="E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>
      <c r="A59" s="1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>
      <c r="A60" s="1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>
      <c r="A61" s="1"/>
      <c r="E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>
      <c r="A62" s="1"/>
      <c r="E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>
      <c r="A63" s="1"/>
      <c r="E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>
      <c r="A64" s="1"/>
      <c r="E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>
      <c r="A65" s="1"/>
      <c r="E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>
      <c r="A66" s="1"/>
      <c r="E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>
      <c r="E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>
      <c r="E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>
      <c r="E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>
      <c r="E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>
      <c r="E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>
      <c r="E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>
      <c r="E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>
      <c r="E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>
      <c r="E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>
      <c r="E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>
      <c r="E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>
      <c r="E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>
      <c r="E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>
      <c r="E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</sheetData>
  <sortState ref="A1:I28">
    <sortCondition ref="A1:A28"/>
  </sortState>
  <mergeCells count="2">
    <mergeCell ref="A29:C29"/>
    <mergeCell ref="A1:D1"/>
  </mergeCells>
  <pageMargins left="0.7" right="0.7" top="0.75" bottom="0.75" header="0.3" footer="0.3"/>
  <pageSetup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C5" sqref="C5"/>
    </sheetView>
  </sheetViews>
  <sheetFormatPr defaultColWidth="8.85546875" defaultRowHeight="15"/>
  <cols>
    <col min="1" max="1" width="12.85546875" style="52" customWidth="1"/>
    <col min="2" max="2" width="40.7109375" style="1" customWidth="1"/>
    <col min="3" max="3" width="41" style="1" customWidth="1"/>
    <col min="4" max="4" width="18" style="1" customWidth="1"/>
    <col min="5" max="16384" width="8.85546875" style="1"/>
  </cols>
  <sheetData>
    <row r="1" spans="1:4" ht="15" customHeight="1">
      <c r="A1" s="72" t="s">
        <v>437</v>
      </c>
      <c r="B1" s="72"/>
      <c r="C1" s="72"/>
      <c r="D1" s="72"/>
    </row>
    <row r="2" spans="1:4">
      <c r="A2" s="4" t="s">
        <v>305</v>
      </c>
      <c r="B2" s="4" t="s">
        <v>306</v>
      </c>
      <c r="C2" s="4" t="s">
        <v>307</v>
      </c>
      <c r="D2" s="4" t="s">
        <v>435</v>
      </c>
    </row>
    <row r="3" spans="1:4" ht="30" customHeight="1">
      <c r="A3" s="71"/>
      <c r="B3" s="71"/>
      <c r="C3" s="71"/>
      <c r="D3" s="71"/>
    </row>
    <row r="4" spans="1:4" ht="30" customHeight="1">
      <c r="A4" s="51" t="s">
        <v>402</v>
      </c>
      <c r="B4" s="48" t="s">
        <v>133</v>
      </c>
      <c r="C4" s="11" t="s">
        <v>374</v>
      </c>
      <c r="D4" s="49">
        <v>40800</v>
      </c>
    </row>
    <row r="5" spans="1:4" ht="30" customHeight="1">
      <c r="A5" s="60" t="s">
        <v>402</v>
      </c>
      <c r="B5" s="50" t="s">
        <v>309</v>
      </c>
      <c r="C5" s="9" t="s">
        <v>376</v>
      </c>
      <c r="D5" s="49">
        <f>26516-320</f>
        <v>26196</v>
      </c>
    </row>
    <row r="6" spans="1:4" ht="30" customHeight="1">
      <c r="A6" s="60" t="s">
        <v>402</v>
      </c>
      <c r="B6" s="11" t="s">
        <v>379</v>
      </c>
      <c r="C6" s="13" t="s">
        <v>285</v>
      </c>
      <c r="D6" s="14">
        <v>250000</v>
      </c>
    </row>
    <row r="7" spans="1:4" ht="30" customHeight="1">
      <c r="A7" s="51" t="s">
        <v>408</v>
      </c>
      <c r="B7" s="48" t="s">
        <v>105</v>
      </c>
      <c r="C7" s="11" t="s">
        <v>365</v>
      </c>
      <c r="D7" s="49">
        <v>65906</v>
      </c>
    </row>
    <row r="8" spans="1:4" ht="30" customHeight="1">
      <c r="A8" s="51" t="s">
        <v>413</v>
      </c>
      <c r="B8" s="48" t="s">
        <v>20</v>
      </c>
      <c r="C8" s="11" t="s">
        <v>371</v>
      </c>
      <c r="D8" s="49">
        <v>48222</v>
      </c>
    </row>
    <row r="9" spans="1:4" ht="30" customHeight="1">
      <c r="A9" s="51" t="s">
        <v>416</v>
      </c>
      <c r="B9" s="48" t="s">
        <v>107</v>
      </c>
      <c r="C9" s="11" t="s">
        <v>364</v>
      </c>
      <c r="D9" s="41">
        <v>43731</v>
      </c>
    </row>
    <row r="10" spans="1:4" ht="30" customHeight="1">
      <c r="A10" s="51" t="s">
        <v>422</v>
      </c>
      <c r="B10" s="48" t="s">
        <v>69</v>
      </c>
      <c r="C10" s="11" t="s">
        <v>366</v>
      </c>
      <c r="D10" s="49">
        <v>95395</v>
      </c>
    </row>
    <row r="11" spans="1:4" ht="30" customHeight="1">
      <c r="A11" s="60" t="s">
        <v>430</v>
      </c>
      <c r="B11" s="48" t="s">
        <v>52</v>
      </c>
      <c r="C11" s="11" t="s">
        <v>369</v>
      </c>
      <c r="D11" s="49">
        <v>18000</v>
      </c>
    </row>
    <row r="12" spans="1:4" ht="30" customHeight="1">
      <c r="A12" s="67"/>
      <c r="B12" s="67"/>
      <c r="C12" s="67"/>
      <c r="D12" s="14">
        <f>SUM(D4:D11)</f>
        <v>588250</v>
      </c>
    </row>
    <row r="14" spans="1:4">
      <c r="D14" s="40"/>
    </row>
  </sheetData>
  <sortState ref="A5:E11">
    <sortCondition ref="A5:A11"/>
  </sortState>
  <mergeCells count="3">
    <mergeCell ref="A3:D3"/>
    <mergeCell ref="A12:C12"/>
    <mergeCell ref="A1:D1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4"/>
  <sheetViews>
    <sheetView topLeftCell="A109" workbookViewId="0">
      <selection activeCell="H115" sqref="H115"/>
    </sheetView>
  </sheetViews>
  <sheetFormatPr defaultColWidth="8.85546875" defaultRowHeight="15"/>
  <cols>
    <col min="1" max="1" width="9.7109375" style="17" customWidth="1"/>
    <col min="2" max="2" width="40.140625" style="39" bestFit="1" customWidth="1"/>
    <col min="3" max="3" width="40.7109375" style="39" customWidth="1"/>
    <col min="4" max="4" width="18.140625" style="40" customWidth="1"/>
    <col min="5" max="5" width="3.7109375" style="1" customWidth="1"/>
    <col min="6" max="6" width="10.7109375" style="1" customWidth="1"/>
    <col min="7" max="7" width="11.7109375" style="1" customWidth="1"/>
    <col min="8" max="10" width="10.7109375" style="1" customWidth="1"/>
    <col min="11" max="11" width="11.85546875" style="1" customWidth="1"/>
    <col min="12" max="16384" width="8.85546875" style="1"/>
  </cols>
  <sheetData>
    <row r="1" spans="1:23" ht="30" customHeight="1">
      <c r="A1" s="67" t="s">
        <v>308</v>
      </c>
      <c r="B1" s="67"/>
      <c r="C1" s="67"/>
      <c r="D1" s="67"/>
    </row>
    <row r="2" spans="1:23" ht="30" customHeight="1">
      <c r="A2" s="71" t="s">
        <v>380</v>
      </c>
      <c r="B2" s="71"/>
      <c r="C2" s="71"/>
      <c r="D2" s="71"/>
      <c r="E2" s="5"/>
      <c r="F2" s="11"/>
      <c r="G2" s="53" t="s">
        <v>397</v>
      </c>
      <c r="H2" s="48" t="s">
        <v>398</v>
      </c>
      <c r="I2" s="53" t="s">
        <v>399</v>
      </c>
      <c r="J2" s="53" t="s">
        <v>400</v>
      </c>
      <c r="K2" s="12" t="s">
        <v>401</v>
      </c>
      <c r="L2" s="6"/>
      <c r="M2" s="7"/>
      <c r="N2" s="8"/>
      <c r="O2" s="2"/>
      <c r="P2" s="2"/>
      <c r="Q2" s="2"/>
      <c r="R2" s="2"/>
      <c r="S2" s="2"/>
      <c r="T2" s="2"/>
      <c r="U2" s="2"/>
      <c r="V2" s="2"/>
      <c r="W2" s="2"/>
    </row>
    <row r="3" spans="1:23" ht="30" customHeight="1">
      <c r="A3" s="9" t="s">
        <v>255</v>
      </c>
      <c r="B3" s="12" t="s">
        <v>256</v>
      </c>
      <c r="C3" s="13" t="s">
        <v>257</v>
      </c>
      <c r="D3" s="14">
        <v>1388205</v>
      </c>
      <c r="E3" s="2"/>
      <c r="F3" s="63" t="s">
        <v>291</v>
      </c>
      <c r="G3" s="14">
        <f>D66</f>
        <v>25280296</v>
      </c>
      <c r="H3" s="14">
        <f>D89</f>
        <v>1840744</v>
      </c>
      <c r="I3" s="14">
        <f>D106</f>
        <v>2081788</v>
      </c>
      <c r="J3" s="14">
        <f>D118</f>
        <v>3319651</v>
      </c>
      <c r="K3" s="14">
        <f>SUM(G3:J3)</f>
        <v>32522479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0" customHeight="1">
      <c r="A4" s="9" t="s">
        <v>7</v>
      </c>
      <c r="B4" s="15" t="s">
        <v>8</v>
      </c>
      <c r="C4" s="16" t="s">
        <v>9</v>
      </c>
      <c r="D4" s="14">
        <v>232980</v>
      </c>
      <c r="F4" s="63" t="s">
        <v>390</v>
      </c>
      <c r="G4" s="14">
        <f>D138</f>
        <v>1068421</v>
      </c>
      <c r="H4" s="14">
        <f>D145</f>
        <v>277248</v>
      </c>
      <c r="I4" s="14">
        <f>D154</f>
        <v>691657</v>
      </c>
      <c r="J4" s="14">
        <f>D158</f>
        <v>148782</v>
      </c>
      <c r="K4" s="14">
        <f>SUM(G4:J4)</f>
        <v>2186108</v>
      </c>
    </row>
    <row r="5" spans="1:23" ht="30" customHeight="1">
      <c r="A5" s="11" t="s">
        <v>207</v>
      </c>
      <c r="B5" s="12" t="s">
        <v>208</v>
      </c>
      <c r="C5" s="13" t="s">
        <v>209</v>
      </c>
      <c r="D5" s="14">
        <v>121524</v>
      </c>
      <c r="F5" s="63" t="s">
        <v>394</v>
      </c>
      <c r="G5" s="14">
        <f>D169</f>
        <v>312054</v>
      </c>
      <c r="H5" s="54">
        <f>H8</f>
        <v>0</v>
      </c>
      <c r="I5" s="54">
        <v>0</v>
      </c>
      <c r="J5" s="14">
        <f>D174</f>
        <v>276196</v>
      </c>
      <c r="K5" s="14">
        <f>SUM(G5:J5)</f>
        <v>588250</v>
      </c>
    </row>
    <row r="6" spans="1:23" ht="30" customHeight="1">
      <c r="A6" s="11" t="s">
        <v>102</v>
      </c>
      <c r="B6" s="12" t="s">
        <v>103</v>
      </c>
      <c r="C6" s="13" t="s">
        <v>99</v>
      </c>
      <c r="D6" s="18">
        <v>127442</v>
      </c>
      <c r="F6" s="63" t="s">
        <v>401</v>
      </c>
      <c r="G6" s="14">
        <f>SUM(G3:G5)</f>
        <v>26660771</v>
      </c>
      <c r="H6" s="14">
        <f>SUM(H3:H5)</f>
        <v>2117992</v>
      </c>
      <c r="I6" s="14">
        <f>SUM(I3:I5)</f>
        <v>2773445</v>
      </c>
      <c r="J6" s="14">
        <f>SUM(J3:J5)</f>
        <v>3744629</v>
      </c>
      <c r="K6" s="14">
        <f>SUM(K3:K5)</f>
        <v>35296837</v>
      </c>
    </row>
    <row r="7" spans="1:23" ht="30" customHeight="1">
      <c r="A7" s="11" t="s">
        <v>193</v>
      </c>
      <c r="B7" s="12" t="s">
        <v>194</v>
      </c>
      <c r="C7" s="13" t="s">
        <v>195</v>
      </c>
      <c r="D7" s="14">
        <v>307178</v>
      </c>
    </row>
    <row r="8" spans="1:23" ht="30" customHeight="1">
      <c r="A8" s="11" t="s">
        <v>45</v>
      </c>
      <c r="B8" s="12" t="s">
        <v>46</v>
      </c>
      <c r="C8" s="13" t="s">
        <v>47</v>
      </c>
      <c r="D8" s="14">
        <v>73889</v>
      </c>
    </row>
    <row r="9" spans="1:23" ht="30" customHeight="1">
      <c r="A9" s="11" t="s">
        <v>106</v>
      </c>
      <c r="B9" s="12" t="s">
        <v>107</v>
      </c>
      <c r="C9" s="13" t="s">
        <v>108</v>
      </c>
      <c r="D9" s="14">
        <v>30180</v>
      </c>
    </row>
    <row r="10" spans="1:23" ht="30" customHeight="1">
      <c r="A10" s="11" t="s">
        <v>4</v>
      </c>
      <c r="B10" s="12" t="s">
        <v>5</v>
      </c>
      <c r="C10" s="13" t="s">
        <v>6</v>
      </c>
      <c r="D10" s="14">
        <v>330460</v>
      </c>
    </row>
    <row r="11" spans="1:23" ht="30" customHeight="1">
      <c r="A11" s="11" t="s">
        <v>272</v>
      </c>
      <c r="B11" s="12" t="s">
        <v>273</v>
      </c>
      <c r="C11" s="13" t="s">
        <v>274</v>
      </c>
      <c r="D11" s="14">
        <v>135628</v>
      </c>
    </row>
    <row r="12" spans="1:23" ht="30" customHeight="1">
      <c r="A12" s="11" t="s">
        <v>118</v>
      </c>
      <c r="B12" s="12" t="s">
        <v>119</v>
      </c>
      <c r="C12" s="13" t="s">
        <v>120</v>
      </c>
      <c r="D12" s="14">
        <v>52089</v>
      </c>
    </row>
    <row r="13" spans="1:23" ht="30" customHeight="1">
      <c r="A13" s="11" t="s">
        <v>190</v>
      </c>
      <c r="B13" s="12" t="s">
        <v>191</v>
      </c>
      <c r="C13" s="13" t="s">
        <v>192</v>
      </c>
      <c r="D13" s="14">
        <v>290661</v>
      </c>
    </row>
    <row r="14" spans="1:23" ht="30" customHeight="1">
      <c r="A14" s="22" t="s">
        <v>88</v>
      </c>
      <c r="B14" s="23" t="s">
        <v>89</v>
      </c>
      <c r="C14" s="24" t="s">
        <v>90</v>
      </c>
      <c r="D14" s="14">
        <v>330636</v>
      </c>
    </row>
    <row r="15" spans="1:23" ht="30" customHeight="1">
      <c r="A15" s="11" t="s">
        <v>121</v>
      </c>
      <c r="B15" s="12" t="s">
        <v>122</v>
      </c>
      <c r="C15" s="13" t="s">
        <v>123</v>
      </c>
      <c r="D15" s="14">
        <v>132135</v>
      </c>
    </row>
    <row r="16" spans="1:23" ht="30" customHeight="1">
      <c r="A16" s="11" t="s">
        <v>97</v>
      </c>
      <c r="B16" s="12" t="s">
        <v>98</v>
      </c>
      <c r="C16" s="13" t="s">
        <v>99</v>
      </c>
      <c r="D16" s="14">
        <v>306627</v>
      </c>
    </row>
    <row r="17" spans="1:4" ht="30" customHeight="1">
      <c r="A17" s="11" t="s">
        <v>25</v>
      </c>
      <c r="B17" s="12" t="s">
        <v>26</v>
      </c>
      <c r="C17" s="13" t="s">
        <v>27</v>
      </c>
      <c r="D17" s="14">
        <v>60576</v>
      </c>
    </row>
    <row r="18" spans="1:4" ht="30" customHeight="1">
      <c r="A18" s="11" t="s">
        <v>124</v>
      </c>
      <c r="B18" s="12" t="s">
        <v>26</v>
      </c>
      <c r="C18" s="13" t="s">
        <v>125</v>
      </c>
      <c r="D18" s="14">
        <v>92398</v>
      </c>
    </row>
    <row r="19" spans="1:4" ht="30" customHeight="1">
      <c r="A19" s="11" t="s">
        <v>22</v>
      </c>
      <c r="B19" s="12" t="s">
        <v>23</v>
      </c>
      <c r="C19" s="13" t="s">
        <v>24</v>
      </c>
      <c r="D19" s="14">
        <v>101470</v>
      </c>
    </row>
    <row r="20" spans="1:4" ht="30" customHeight="1">
      <c r="A20" s="11" t="s">
        <v>174</v>
      </c>
      <c r="B20" s="12" t="s">
        <v>23</v>
      </c>
      <c r="C20" s="13" t="s">
        <v>175</v>
      </c>
      <c r="D20" s="14">
        <v>193794</v>
      </c>
    </row>
    <row r="21" spans="1:4" ht="30" customHeight="1">
      <c r="A21" s="11" t="s">
        <v>1</v>
      </c>
      <c r="B21" s="12" t="s">
        <v>2</v>
      </c>
      <c r="C21" s="13" t="s">
        <v>3</v>
      </c>
      <c r="D21" s="14">
        <v>503833</v>
      </c>
    </row>
    <row r="22" spans="1:4" ht="30" customHeight="1">
      <c r="A22" s="11" t="s">
        <v>31</v>
      </c>
      <c r="B22" s="12" t="s">
        <v>2</v>
      </c>
      <c r="C22" s="13" t="s">
        <v>32</v>
      </c>
      <c r="D22" s="14">
        <v>166947</v>
      </c>
    </row>
    <row r="23" spans="1:4" ht="30" customHeight="1">
      <c r="A23" s="11" t="s">
        <v>51</v>
      </c>
      <c r="B23" s="12" t="s">
        <v>52</v>
      </c>
      <c r="C23" s="13" t="s">
        <v>53</v>
      </c>
      <c r="D23" s="14">
        <v>316814</v>
      </c>
    </row>
    <row r="24" spans="1:4" ht="30" customHeight="1">
      <c r="A24" s="11" t="s">
        <v>210</v>
      </c>
      <c r="B24" s="12" t="s">
        <v>211</v>
      </c>
      <c r="C24" s="13" t="s">
        <v>212</v>
      </c>
      <c r="D24" s="14">
        <v>569201</v>
      </c>
    </row>
    <row r="25" spans="1:4" ht="30" customHeight="1">
      <c r="A25" s="11" t="s">
        <v>115</v>
      </c>
      <c r="B25" s="12" t="s">
        <v>116</v>
      </c>
      <c r="C25" s="13" t="s">
        <v>117</v>
      </c>
      <c r="D25" s="14">
        <v>359851</v>
      </c>
    </row>
    <row r="26" spans="1:4" ht="30" customHeight="1">
      <c r="A26" s="11" t="s">
        <v>100</v>
      </c>
      <c r="B26" s="12" t="s">
        <v>101</v>
      </c>
      <c r="C26" s="13" t="s">
        <v>99</v>
      </c>
      <c r="D26" s="14">
        <v>650505</v>
      </c>
    </row>
    <row r="27" spans="1:4" ht="30" customHeight="1">
      <c r="A27" s="11" t="s">
        <v>198</v>
      </c>
      <c r="B27" s="12" t="s">
        <v>199</v>
      </c>
      <c r="C27" s="13" t="s">
        <v>200</v>
      </c>
      <c r="D27" s="14">
        <v>1402322</v>
      </c>
    </row>
    <row r="28" spans="1:4" ht="30" customHeight="1">
      <c r="A28" s="11" t="s">
        <v>213</v>
      </c>
      <c r="B28" s="12" t="s">
        <v>214</v>
      </c>
      <c r="C28" s="13" t="s">
        <v>215</v>
      </c>
      <c r="D28" s="14">
        <v>130783</v>
      </c>
    </row>
    <row r="29" spans="1:4" ht="30" customHeight="1">
      <c r="A29" s="11" t="s">
        <v>33</v>
      </c>
      <c r="B29" s="12" t="s">
        <v>34</v>
      </c>
      <c r="C29" s="13" t="s">
        <v>35</v>
      </c>
      <c r="D29" s="14">
        <v>393946</v>
      </c>
    </row>
    <row r="30" spans="1:4" ht="30" customHeight="1">
      <c r="A30" s="11" t="s">
        <v>60</v>
      </c>
      <c r="B30" s="12" t="s">
        <v>20</v>
      </c>
      <c r="C30" s="13" t="s">
        <v>61</v>
      </c>
      <c r="D30" s="14">
        <v>1134872</v>
      </c>
    </row>
    <row r="31" spans="1:4" ht="30" customHeight="1">
      <c r="A31" s="11" t="s">
        <v>221</v>
      </c>
      <c r="B31" s="12" t="s">
        <v>222</v>
      </c>
      <c r="C31" s="13" t="s">
        <v>223</v>
      </c>
      <c r="D31" s="14">
        <v>414047</v>
      </c>
    </row>
    <row r="32" spans="1:4" ht="30" customHeight="1">
      <c r="A32" s="11" t="s">
        <v>216</v>
      </c>
      <c r="B32" s="12" t="s">
        <v>20</v>
      </c>
      <c r="C32" s="13" t="s">
        <v>217</v>
      </c>
      <c r="D32" s="14">
        <v>326362</v>
      </c>
    </row>
    <row r="33" spans="1:4" ht="30" customHeight="1">
      <c r="A33" s="11" t="s">
        <v>19</v>
      </c>
      <c r="B33" s="12" t="s">
        <v>20</v>
      </c>
      <c r="C33" s="13" t="s">
        <v>21</v>
      </c>
      <c r="D33" s="14">
        <v>992435</v>
      </c>
    </row>
    <row r="34" spans="1:4" ht="30" customHeight="1">
      <c r="A34" s="22" t="s">
        <v>94</v>
      </c>
      <c r="B34" s="23" t="s">
        <v>95</v>
      </c>
      <c r="C34" s="24" t="s">
        <v>96</v>
      </c>
      <c r="D34" s="14">
        <v>376942</v>
      </c>
    </row>
    <row r="35" spans="1:4" ht="30" customHeight="1">
      <c r="A35" s="11" t="s">
        <v>162</v>
      </c>
      <c r="B35" s="12" t="s">
        <v>163</v>
      </c>
      <c r="C35" s="13" t="s">
        <v>164</v>
      </c>
      <c r="D35" s="14">
        <v>1181404</v>
      </c>
    </row>
    <row r="36" spans="1:4" ht="30" customHeight="1">
      <c r="A36" s="11" t="s">
        <v>91</v>
      </c>
      <c r="B36" s="12" t="s">
        <v>92</v>
      </c>
      <c r="C36" s="13" t="s">
        <v>93</v>
      </c>
      <c r="D36" s="14">
        <v>1368111</v>
      </c>
    </row>
    <row r="37" spans="1:4" ht="30" customHeight="1">
      <c r="A37" s="11" t="s">
        <v>48</v>
      </c>
      <c r="B37" s="12" t="s">
        <v>49</v>
      </c>
      <c r="C37" s="13" t="s">
        <v>50</v>
      </c>
      <c r="D37" s="14">
        <v>166135</v>
      </c>
    </row>
    <row r="38" spans="1:4" ht="30" customHeight="1">
      <c r="A38" s="11" t="s">
        <v>82</v>
      </c>
      <c r="B38" s="12" t="s">
        <v>83</v>
      </c>
      <c r="C38" s="13" t="s">
        <v>84</v>
      </c>
      <c r="D38" s="14">
        <v>442451</v>
      </c>
    </row>
    <row r="39" spans="1:4" ht="30" customHeight="1">
      <c r="A39" s="11" t="s">
        <v>183</v>
      </c>
      <c r="B39" s="12" t="s">
        <v>101</v>
      </c>
      <c r="C39" s="13" t="s">
        <v>184</v>
      </c>
      <c r="D39" s="14">
        <v>426728</v>
      </c>
    </row>
    <row r="40" spans="1:4" ht="30" customHeight="1">
      <c r="A40" s="11" t="s">
        <v>62</v>
      </c>
      <c r="B40" s="12" t="s">
        <v>63</v>
      </c>
      <c r="C40" s="13" t="s">
        <v>64</v>
      </c>
      <c r="D40" s="14">
        <v>145325</v>
      </c>
    </row>
    <row r="41" spans="1:4" ht="30" customHeight="1">
      <c r="A41" s="11" t="s">
        <v>261</v>
      </c>
      <c r="B41" s="12" t="s">
        <v>262</v>
      </c>
      <c r="C41" s="13" t="s">
        <v>263</v>
      </c>
      <c r="D41" s="14">
        <v>269764</v>
      </c>
    </row>
    <row r="42" spans="1:4" ht="30" customHeight="1">
      <c r="A42" s="26" t="s">
        <v>168</v>
      </c>
      <c r="B42" s="27" t="s">
        <v>169</v>
      </c>
      <c r="C42" s="28" t="s">
        <v>170</v>
      </c>
      <c r="D42" s="14">
        <v>54120</v>
      </c>
    </row>
    <row r="43" spans="1:4" ht="30" customHeight="1">
      <c r="A43" s="26" t="s">
        <v>135</v>
      </c>
      <c r="B43" s="27" t="s">
        <v>136</v>
      </c>
      <c r="C43" s="28" t="s">
        <v>137</v>
      </c>
      <c r="D43" s="14">
        <v>147516</v>
      </c>
    </row>
    <row r="44" spans="1:4" ht="30" customHeight="1">
      <c r="A44" s="26" t="s">
        <v>176</v>
      </c>
      <c r="B44" s="20" t="s">
        <v>378</v>
      </c>
      <c r="C44" s="31" t="s">
        <v>177</v>
      </c>
      <c r="D44" s="14">
        <v>479959</v>
      </c>
    </row>
    <row r="45" spans="1:4" ht="30" customHeight="1">
      <c r="A45" s="19" t="s">
        <v>286</v>
      </c>
      <c r="B45" s="20" t="s">
        <v>287</v>
      </c>
      <c r="C45" s="21" t="s">
        <v>288</v>
      </c>
      <c r="D45" s="25">
        <v>359439</v>
      </c>
    </row>
    <row r="46" spans="1:4" ht="30" customHeight="1">
      <c r="A46" s="19" t="s">
        <v>187</v>
      </c>
      <c r="B46" s="20" t="s">
        <v>188</v>
      </c>
      <c r="C46" s="21" t="s">
        <v>189</v>
      </c>
      <c r="D46" s="14">
        <v>315055</v>
      </c>
    </row>
    <row r="47" spans="1:4" ht="30" customHeight="1">
      <c r="A47" s="19" t="s">
        <v>68</v>
      </c>
      <c r="B47" s="20" t="s">
        <v>69</v>
      </c>
      <c r="C47" s="21" t="s">
        <v>70</v>
      </c>
      <c r="D47" s="14">
        <v>1079140</v>
      </c>
    </row>
    <row r="48" spans="1:4" ht="30" customHeight="1">
      <c r="A48" s="19" t="s">
        <v>57</v>
      </c>
      <c r="B48" s="20" t="s">
        <v>58</v>
      </c>
      <c r="C48" s="21" t="s">
        <v>59</v>
      </c>
      <c r="D48" s="57">
        <v>678190</v>
      </c>
    </row>
    <row r="49" spans="1:4" ht="30" customHeight="1">
      <c r="A49" s="19" t="s">
        <v>132</v>
      </c>
      <c r="B49" s="20" t="s">
        <v>133</v>
      </c>
      <c r="C49" s="21" t="s">
        <v>134</v>
      </c>
      <c r="D49" s="18">
        <v>47033</v>
      </c>
    </row>
    <row r="50" spans="1:4" ht="30" customHeight="1">
      <c r="A50" s="19" t="s">
        <v>201</v>
      </c>
      <c r="B50" s="20" t="s">
        <v>202</v>
      </c>
      <c r="C50" s="21" t="s">
        <v>203</v>
      </c>
      <c r="D50" s="18">
        <v>378908</v>
      </c>
    </row>
    <row r="51" spans="1:4" ht="30" customHeight="1">
      <c r="A51" s="19" t="s">
        <v>42</v>
      </c>
      <c r="B51" s="20" t="s">
        <v>43</v>
      </c>
      <c r="C51" s="21" t="s">
        <v>44</v>
      </c>
      <c r="D51" s="18">
        <v>178395</v>
      </c>
    </row>
    <row r="52" spans="1:4" ht="30" customHeight="1">
      <c r="A52" s="19" t="s">
        <v>269</v>
      </c>
      <c r="B52" s="20" t="s">
        <v>270</v>
      </c>
      <c r="C52" s="21" t="s">
        <v>271</v>
      </c>
      <c r="D52" s="18">
        <v>478992</v>
      </c>
    </row>
    <row r="53" spans="1:4" ht="30" customHeight="1">
      <c r="A53" s="19" t="s">
        <v>196</v>
      </c>
      <c r="B53" s="20" t="s">
        <v>43</v>
      </c>
      <c r="C53" s="21" t="s">
        <v>197</v>
      </c>
      <c r="D53" s="57">
        <v>533365</v>
      </c>
    </row>
    <row r="54" spans="1:4" ht="30" customHeight="1">
      <c r="A54" s="19" t="s">
        <v>65</v>
      </c>
      <c r="B54" s="20" t="s">
        <v>66</v>
      </c>
      <c r="C54" s="21" t="s">
        <v>67</v>
      </c>
      <c r="D54" s="18">
        <v>907364</v>
      </c>
    </row>
    <row r="55" spans="1:4" ht="30" customHeight="1">
      <c r="A55" s="19" t="s">
        <v>185</v>
      </c>
      <c r="B55" s="20" t="s">
        <v>40</v>
      </c>
      <c r="C55" s="21" t="s">
        <v>186</v>
      </c>
      <c r="D55" s="18">
        <v>191593</v>
      </c>
    </row>
    <row r="56" spans="1:4" ht="30" customHeight="1">
      <c r="A56" s="19" t="s">
        <v>178</v>
      </c>
      <c r="B56" s="20" t="s">
        <v>179</v>
      </c>
      <c r="C56" s="21" t="s">
        <v>180</v>
      </c>
      <c r="D56" s="18">
        <v>404304</v>
      </c>
    </row>
    <row r="57" spans="1:4" ht="30" customHeight="1">
      <c r="A57" s="19" t="s">
        <v>36</v>
      </c>
      <c r="B57" s="20" t="s">
        <v>37</v>
      </c>
      <c r="C57" s="21" t="s">
        <v>38</v>
      </c>
      <c r="D57" s="18">
        <v>509882</v>
      </c>
    </row>
    <row r="58" spans="1:4" ht="30" customHeight="1">
      <c r="A58" s="19" t="s">
        <v>39</v>
      </c>
      <c r="B58" s="20" t="s">
        <v>40</v>
      </c>
      <c r="C58" s="21" t="s">
        <v>41</v>
      </c>
      <c r="D58" s="18">
        <v>323745</v>
      </c>
    </row>
    <row r="59" spans="1:4" ht="30" customHeight="1">
      <c r="A59" s="10" t="s">
        <v>171</v>
      </c>
      <c r="B59" s="56" t="s">
        <v>172</v>
      </c>
      <c r="C59" s="21" t="s">
        <v>173</v>
      </c>
      <c r="D59" s="18">
        <v>416027</v>
      </c>
    </row>
    <row r="60" spans="1:4" ht="30" customHeight="1">
      <c r="A60" s="10" t="s">
        <v>76</v>
      </c>
      <c r="B60" s="56" t="s">
        <v>74</v>
      </c>
      <c r="C60" s="21" t="s">
        <v>77</v>
      </c>
      <c r="D60" s="18">
        <v>172829</v>
      </c>
    </row>
    <row r="61" spans="1:4" ht="30" customHeight="1">
      <c r="A61" s="10" t="s">
        <v>80</v>
      </c>
      <c r="B61" s="56" t="s">
        <v>74</v>
      </c>
      <c r="C61" s="21" t="s">
        <v>81</v>
      </c>
      <c r="D61" s="18">
        <v>118467</v>
      </c>
    </row>
    <row r="62" spans="1:4" ht="30" customHeight="1">
      <c r="A62" s="10" t="s">
        <v>78</v>
      </c>
      <c r="B62" s="56" t="s">
        <v>74</v>
      </c>
      <c r="C62" s="21" t="s">
        <v>79</v>
      </c>
      <c r="D62" s="18">
        <v>404154</v>
      </c>
    </row>
    <row r="63" spans="1:4" ht="30" customHeight="1">
      <c r="A63" s="10" t="s">
        <v>73</v>
      </c>
      <c r="B63" s="56" t="s">
        <v>74</v>
      </c>
      <c r="C63" s="21" t="s">
        <v>75</v>
      </c>
      <c r="D63" s="18">
        <v>287491</v>
      </c>
    </row>
    <row r="64" spans="1:4" ht="30" customHeight="1">
      <c r="A64" s="10" t="s">
        <v>264</v>
      </c>
      <c r="B64" s="56" t="s">
        <v>265</v>
      </c>
      <c r="C64" s="21" t="s">
        <v>263</v>
      </c>
      <c r="D64" s="18">
        <v>325352</v>
      </c>
    </row>
    <row r="65" spans="1:4" ht="30" customHeight="1">
      <c r="A65" s="10" t="s">
        <v>104</v>
      </c>
      <c r="B65" s="56" t="s">
        <v>105</v>
      </c>
      <c r="C65" s="21" t="s">
        <v>99</v>
      </c>
      <c r="D65" s="18">
        <v>442326</v>
      </c>
    </row>
    <row r="66" spans="1:4" ht="30" customHeight="1">
      <c r="A66" s="67" t="s">
        <v>381</v>
      </c>
      <c r="B66" s="67"/>
      <c r="C66" s="67"/>
      <c r="D66" s="35">
        <f>SUM(D3:D65)</f>
        <v>25280296</v>
      </c>
    </row>
    <row r="67" spans="1:4" ht="15" customHeight="1">
      <c r="A67" s="1"/>
      <c r="B67" s="1"/>
      <c r="C67" s="1"/>
      <c r="D67" s="1"/>
    </row>
    <row r="68" spans="1:4" ht="30" customHeight="1">
      <c r="A68" s="93" t="s">
        <v>383</v>
      </c>
      <c r="B68" s="94"/>
      <c r="C68" s="94"/>
      <c r="D68" s="95"/>
    </row>
    <row r="69" spans="1:4" ht="30" customHeight="1">
      <c r="A69" s="9" t="s">
        <v>141</v>
      </c>
      <c r="B69" s="12" t="s">
        <v>142</v>
      </c>
      <c r="C69" s="13" t="s">
        <v>140</v>
      </c>
      <c r="D69" s="14">
        <v>41701</v>
      </c>
    </row>
    <row r="70" spans="1:4" ht="30" customHeight="1">
      <c r="A70" s="11" t="s">
        <v>249</v>
      </c>
      <c r="B70" s="12" t="s">
        <v>250</v>
      </c>
      <c r="C70" s="13" t="s">
        <v>251</v>
      </c>
      <c r="D70" s="14">
        <v>79110</v>
      </c>
    </row>
    <row r="71" spans="1:4" ht="30" customHeight="1">
      <c r="A71" s="11" t="s">
        <v>150</v>
      </c>
      <c r="B71" s="12" t="s">
        <v>151</v>
      </c>
      <c r="C71" s="13" t="s">
        <v>152</v>
      </c>
      <c r="D71" s="14">
        <v>21987</v>
      </c>
    </row>
    <row r="72" spans="1:4" ht="30" customHeight="1">
      <c r="A72" s="11" t="s">
        <v>227</v>
      </c>
      <c r="B72" s="12" t="s">
        <v>228</v>
      </c>
      <c r="C72" s="13" t="s">
        <v>229</v>
      </c>
      <c r="D72" s="14">
        <v>140458</v>
      </c>
    </row>
    <row r="73" spans="1:4" ht="30" customHeight="1">
      <c r="A73" s="11" t="s">
        <v>156</v>
      </c>
      <c r="B73" s="12" t="s">
        <v>157</v>
      </c>
      <c r="C73" s="13" t="s">
        <v>158</v>
      </c>
      <c r="D73" s="14">
        <v>37581</v>
      </c>
    </row>
    <row r="74" spans="1:4" ht="30" customHeight="1">
      <c r="A74" s="11" t="s">
        <v>143</v>
      </c>
      <c r="B74" s="12" t="s">
        <v>144</v>
      </c>
      <c r="C74" s="13" t="s">
        <v>140</v>
      </c>
      <c r="D74" s="14">
        <v>39634</v>
      </c>
    </row>
    <row r="75" spans="1:4" ht="30" customHeight="1">
      <c r="A75" s="11" t="s">
        <v>266</v>
      </c>
      <c r="B75" s="12" t="s">
        <v>267</v>
      </c>
      <c r="C75" s="13" t="s">
        <v>268</v>
      </c>
      <c r="D75" s="14">
        <v>160442</v>
      </c>
    </row>
    <row r="76" spans="1:4" ht="30" customHeight="1">
      <c r="A76" s="11" t="s">
        <v>153</v>
      </c>
      <c r="B76" s="12" t="s">
        <v>154</v>
      </c>
      <c r="C76" s="13" t="s">
        <v>155</v>
      </c>
      <c r="D76" s="14">
        <v>35062</v>
      </c>
    </row>
    <row r="77" spans="1:4" ht="30" customHeight="1">
      <c r="A77" s="11" t="s">
        <v>218</v>
      </c>
      <c r="B77" s="12" t="s">
        <v>219</v>
      </c>
      <c r="C77" s="13" t="s">
        <v>220</v>
      </c>
      <c r="D77" s="14">
        <v>52747</v>
      </c>
    </row>
    <row r="78" spans="1:4" ht="30" customHeight="1">
      <c r="A78" s="11" t="s">
        <v>289</v>
      </c>
      <c r="B78" s="12" t="s">
        <v>290</v>
      </c>
      <c r="C78" s="13" t="s">
        <v>229</v>
      </c>
      <c r="D78" s="14">
        <v>54732</v>
      </c>
    </row>
    <row r="79" spans="1:4" ht="30" customHeight="1">
      <c r="A79" s="11" t="s">
        <v>13</v>
      </c>
      <c r="B79" s="12" t="s">
        <v>14</v>
      </c>
      <c r="C79" s="13" t="s">
        <v>15</v>
      </c>
      <c r="D79" s="14">
        <v>200203</v>
      </c>
    </row>
    <row r="80" spans="1:4" ht="30" customHeight="1">
      <c r="A80" s="11" t="s">
        <v>230</v>
      </c>
      <c r="B80" s="12" t="s">
        <v>231</v>
      </c>
      <c r="C80" s="13" t="s">
        <v>229</v>
      </c>
      <c r="D80" s="14">
        <v>57420</v>
      </c>
    </row>
    <row r="81" spans="1:4" ht="30" customHeight="1">
      <c r="A81" s="11" t="s">
        <v>247</v>
      </c>
      <c r="B81" s="12" t="s">
        <v>248</v>
      </c>
      <c r="C81" s="13" t="s">
        <v>246</v>
      </c>
      <c r="D81" s="14">
        <v>101548</v>
      </c>
    </row>
    <row r="82" spans="1:4" ht="30" customHeight="1">
      <c r="A82" s="11" t="s">
        <v>145</v>
      </c>
      <c r="B82" s="12" t="s">
        <v>146</v>
      </c>
      <c r="C82" s="13" t="s">
        <v>140</v>
      </c>
      <c r="D82" s="14">
        <v>218848</v>
      </c>
    </row>
    <row r="83" spans="1:4" ht="30" customHeight="1">
      <c r="A83" s="11" t="s">
        <v>16</v>
      </c>
      <c r="B83" s="12" t="s">
        <v>17</v>
      </c>
      <c r="C83" s="13" t="s">
        <v>18</v>
      </c>
      <c r="D83" s="14">
        <v>74826</v>
      </c>
    </row>
    <row r="84" spans="1:4" ht="30" customHeight="1">
      <c r="A84" s="19" t="s">
        <v>235</v>
      </c>
      <c r="B84" s="20" t="s">
        <v>236</v>
      </c>
      <c r="C84" s="21" t="s">
        <v>237</v>
      </c>
      <c r="D84" s="57">
        <v>130077</v>
      </c>
    </row>
    <row r="85" spans="1:4" ht="30" customHeight="1">
      <c r="A85" s="19" t="s">
        <v>238</v>
      </c>
      <c r="B85" s="20" t="s">
        <v>239</v>
      </c>
      <c r="C85" s="21" t="s">
        <v>240</v>
      </c>
      <c r="D85" s="18">
        <v>193956</v>
      </c>
    </row>
    <row r="86" spans="1:4" s="32" customFormat="1" ht="30" customHeight="1">
      <c r="A86" s="19" t="s">
        <v>232</v>
      </c>
      <c r="B86" s="20" t="s">
        <v>233</v>
      </c>
      <c r="C86" s="21" t="s">
        <v>234</v>
      </c>
      <c r="D86" s="18">
        <v>57447</v>
      </c>
    </row>
    <row r="87" spans="1:4" s="33" customFormat="1" ht="30" customHeight="1">
      <c r="A87" s="10" t="s">
        <v>147</v>
      </c>
      <c r="B87" s="56" t="s">
        <v>148</v>
      </c>
      <c r="C87" s="21" t="s">
        <v>149</v>
      </c>
      <c r="D87" s="18">
        <v>73802</v>
      </c>
    </row>
    <row r="88" spans="1:4" s="33" customFormat="1" ht="30" customHeight="1">
      <c r="A88" s="10" t="s">
        <v>138</v>
      </c>
      <c r="B88" s="56" t="s">
        <v>139</v>
      </c>
      <c r="C88" s="21" t="s">
        <v>140</v>
      </c>
      <c r="D88" s="18">
        <v>69163</v>
      </c>
    </row>
    <row r="89" spans="1:4" s="33" customFormat="1" ht="30" customHeight="1">
      <c r="A89" s="96" t="s">
        <v>384</v>
      </c>
      <c r="B89" s="97"/>
      <c r="C89" s="97"/>
      <c r="D89" s="36">
        <f>SUM(D69:D88)</f>
        <v>1840744</v>
      </c>
    </row>
    <row r="90" spans="1:4" s="33" customFormat="1" ht="15" customHeight="1"/>
    <row r="91" spans="1:4" s="33" customFormat="1" ht="30" customHeight="1">
      <c r="A91" s="93" t="s">
        <v>385</v>
      </c>
      <c r="B91" s="94"/>
      <c r="C91" s="94"/>
      <c r="D91" s="95"/>
    </row>
    <row r="92" spans="1:4" s="33" customFormat="1" ht="30" customHeight="1">
      <c r="A92" s="19" t="s">
        <v>258</v>
      </c>
      <c r="B92" s="20" t="s">
        <v>259</v>
      </c>
      <c r="C92" s="21" t="s">
        <v>260</v>
      </c>
      <c r="D92" s="14">
        <v>143401</v>
      </c>
    </row>
    <row r="93" spans="1:4" ht="30" customHeight="1">
      <c r="A93" s="22" t="s">
        <v>181</v>
      </c>
      <c r="B93" s="23" t="s">
        <v>127</v>
      </c>
      <c r="C93" s="24" t="s">
        <v>182</v>
      </c>
      <c r="D93" s="14">
        <v>55758</v>
      </c>
    </row>
    <row r="94" spans="1:4" ht="30" customHeight="1">
      <c r="A94" s="11" t="s">
        <v>244</v>
      </c>
      <c r="B94" s="12" t="s">
        <v>245</v>
      </c>
      <c r="C94" s="13" t="s">
        <v>246</v>
      </c>
      <c r="D94" s="14">
        <v>369404</v>
      </c>
    </row>
    <row r="95" spans="1:4" ht="30" customHeight="1">
      <c r="A95" s="11" t="s">
        <v>109</v>
      </c>
      <c r="B95" s="12" t="s">
        <v>110</v>
      </c>
      <c r="C95" s="13" t="s">
        <v>111</v>
      </c>
      <c r="D95" s="14">
        <v>37478</v>
      </c>
    </row>
    <row r="96" spans="1:4" ht="30" customHeight="1">
      <c r="A96" s="22" t="s">
        <v>292</v>
      </c>
      <c r="B96" s="23" t="s">
        <v>293</v>
      </c>
      <c r="C96" s="24" t="s">
        <v>294</v>
      </c>
      <c r="D96" s="25">
        <v>102243</v>
      </c>
    </row>
    <row r="97" spans="1:70" ht="30" customHeight="1">
      <c r="A97" s="11" t="s">
        <v>295</v>
      </c>
      <c r="B97" s="12" t="s">
        <v>293</v>
      </c>
      <c r="C97" s="13" t="s">
        <v>296</v>
      </c>
      <c r="D97" s="14">
        <v>184494</v>
      </c>
    </row>
    <row r="98" spans="1:70" ht="30" customHeight="1">
      <c r="A98" s="11" t="s">
        <v>252</v>
      </c>
      <c r="B98" s="12" t="s">
        <v>253</v>
      </c>
      <c r="C98" s="13" t="s">
        <v>254</v>
      </c>
      <c r="D98" s="14">
        <v>108665</v>
      </c>
    </row>
    <row r="99" spans="1:70" ht="30" customHeight="1">
      <c r="A99" s="11" t="s">
        <v>224</v>
      </c>
      <c r="B99" s="12" t="s">
        <v>225</v>
      </c>
      <c r="C99" s="13" t="s">
        <v>226</v>
      </c>
      <c r="D99" s="14">
        <v>60160</v>
      </c>
    </row>
    <row r="100" spans="1:70" ht="30" customHeight="1">
      <c r="A100" s="11" t="s">
        <v>275</v>
      </c>
      <c r="B100" s="12" t="s">
        <v>276</v>
      </c>
      <c r="C100" s="13" t="s">
        <v>277</v>
      </c>
      <c r="D100" s="14">
        <v>147570</v>
      </c>
    </row>
    <row r="101" spans="1:70" ht="30" customHeight="1">
      <c r="A101" s="11" t="s">
        <v>278</v>
      </c>
      <c r="B101" s="12" t="s">
        <v>279</v>
      </c>
      <c r="C101" s="13" t="s">
        <v>280</v>
      </c>
      <c r="D101" s="14">
        <v>482991</v>
      </c>
    </row>
    <row r="102" spans="1:70" ht="30" customHeight="1">
      <c r="A102" s="11" t="s">
        <v>281</v>
      </c>
      <c r="B102" s="12" t="s">
        <v>282</v>
      </c>
      <c r="C102" s="13" t="s">
        <v>283</v>
      </c>
      <c r="D102" s="14">
        <v>39291</v>
      </c>
    </row>
    <row r="103" spans="1:70" ht="30" customHeight="1">
      <c r="A103" s="19" t="s">
        <v>204</v>
      </c>
      <c r="B103" s="27" t="s">
        <v>205</v>
      </c>
      <c r="C103" s="28" t="s">
        <v>206</v>
      </c>
      <c r="D103" s="14">
        <v>103696</v>
      </c>
    </row>
    <row r="104" spans="1:70" ht="30" customHeight="1">
      <c r="A104" s="19" t="s">
        <v>126</v>
      </c>
      <c r="B104" s="20" t="s">
        <v>127</v>
      </c>
      <c r="C104" s="21" t="s">
        <v>128</v>
      </c>
      <c r="D104" s="57">
        <v>90853</v>
      </c>
    </row>
    <row r="105" spans="1:70" ht="30" customHeight="1">
      <c r="A105" s="19" t="s">
        <v>241</v>
      </c>
      <c r="B105" s="20" t="s">
        <v>242</v>
      </c>
      <c r="C105" s="21" t="s">
        <v>243</v>
      </c>
      <c r="D105" s="18">
        <v>155784</v>
      </c>
    </row>
    <row r="106" spans="1:70" ht="30" customHeight="1">
      <c r="A106" s="78" t="s">
        <v>386</v>
      </c>
      <c r="B106" s="78"/>
      <c r="C106" s="78"/>
      <c r="D106" s="14">
        <f>SUM(D92:D105)</f>
        <v>2081788</v>
      </c>
    </row>
    <row r="107" spans="1:70" ht="15" customHeight="1">
      <c r="A107" s="1"/>
      <c r="B107" s="1"/>
      <c r="C107" s="1"/>
      <c r="D107" s="1"/>
    </row>
    <row r="108" spans="1:70" ht="30" customHeight="1">
      <c r="A108" s="93" t="s">
        <v>387</v>
      </c>
      <c r="B108" s="94"/>
      <c r="C108" s="94"/>
      <c r="D108" s="95"/>
    </row>
    <row r="109" spans="1:70" s="38" customFormat="1" ht="30" customHeight="1">
      <c r="A109" s="11" t="s">
        <v>85</v>
      </c>
      <c r="B109" s="12" t="s">
        <v>86</v>
      </c>
      <c r="C109" s="13" t="s">
        <v>87</v>
      </c>
      <c r="D109" s="14">
        <v>332585</v>
      </c>
      <c r="E109" s="1"/>
      <c r="F109" s="1"/>
      <c r="G109" s="1"/>
      <c r="H109" s="1"/>
      <c r="K109" s="1"/>
      <c r="L109" s="1"/>
      <c r="M109" s="1"/>
      <c r="N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37"/>
    </row>
    <row r="110" spans="1:70" ht="30" customHeight="1">
      <c r="A110" s="11" t="s">
        <v>10</v>
      </c>
      <c r="B110" s="12" t="s">
        <v>11</v>
      </c>
      <c r="C110" s="13" t="s">
        <v>12</v>
      </c>
      <c r="D110" s="14">
        <v>469939</v>
      </c>
    </row>
    <row r="111" spans="1:70" ht="30" customHeight="1">
      <c r="A111" s="11" t="s">
        <v>28</v>
      </c>
      <c r="B111" s="12" t="s">
        <v>29</v>
      </c>
      <c r="C111" s="13" t="s">
        <v>30</v>
      </c>
      <c r="D111" s="14">
        <v>352585</v>
      </c>
    </row>
    <row r="112" spans="1:70" ht="30" customHeight="1">
      <c r="A112" s="11" t="s">
        <v>165</v>
      </c>
      <c r="B112" s="12" t="s">
        <v>166</v>
      </c>
      <c r="C112" s="13" t="s">
        <v>167</v>
      </c>
      <c r="D112" s="14">
        <v>912154</v>
      </c>
    </row>
    <row r="113" spans="1:4" ht="30" customHeight="1">
      <c r="A113" s="11" t="s">
        <v>54</v>
      </c>
      <c r="B113" s="12" t="s">
        <v>55</v>
      </c>
      <c r="C113" s="13" t="s">
        <v>56</v>
      </c>
      <c r="D113" s="14">
        <v>227899</v>
      </c>
    </row>
    <row r="114" spans="1:4" ht="30" customHeight="1">
      <c r="A114" s="11" t="s">
        <v>159</v>
      </c>
      <c r="B114" s="12" t="s">
        <v>160</v>
      </c>
      <c r="C114" s="13" t="s">
        <v>161</v>
      </c>
      <c r="D114" s="14">
        <v>84354</v>
      </c>
    </row>
    <row r="115" spans="1:4" ht="30" customHeight="1">
      <c r="A115" s="29" t="s">
        <v>71</v>
      </c>
      <c r="B115" s="30" t="s">
        <v>55</v>
      </c>
      <c r="C115" s="30" t="s">
        <v>72</v>
      </c>
      <c r="D115" s="14">
        <v>662243</v>
      </c>
    </row>
    <row r="116" spans="1:4" ht="30" customHeight="1">
      <c r="A116" s="29" t="s">
        <v>129</v>
      </c>
      <c r="B116" s="27" t="s">
        <v>130</v>
      </c>
      <c r="C116" s="30" t="s">
        <v>131</v>
      </c>
      <c r="D116" s="25">
        <v>41620</v>
      </c>
    </row>
    <row r="117" spans="1:4" ht="30" customHeight="1">
      <c r="A117" s="19" t="s">
        <v>112</v>
      </c>
      <c r="B117" s="20" t="s">
        <v>113</v>
      </c>
      <c r="C117" s="21" t="s">
        <v>114</v>
      </c>
      <c r="D117" s="18">
        <v>236272</v>
      </c>
    </row>
    <row r="118" spans="1:4" ht="30" customHeight="1">
      <c r="A118" s="91" t="s">
        <v>387</v>
      </c>
      <c r="B118" s="91"/>
      <c r="C118" s="92"/>
      <c r="D118" s="14">
        <f>SUM(D109:D117)</f>
        <v>3319651</v>
      </c>
    </row>
    <row r="119" spans="1:4" ht="30" customHeight="1">
      <c r="A119" s="87" t="s">
        <v>388</v>
      </c>
      <c r="B119" s="88"/>
      <c r="C119" s="88"/>
      <c r="D119" s="14">
        <f>SUM(D118,D106,D89,D66)</f>
        <v>32522479</v>
      </c>
    </row>
    <row r="120" spans="1:4" ht="30.6" customHeight="1">
      <c r="A120" s="1"/>
      <c r="B120" s="1"/>
      <c r="C120" s="1"/>
      <c r="D120" s="1"/>
    </row>
    <row r="121" spans="1:4" ht="30.6" customHeight="1">
      <c r="A121" s="98" t="s">
        <v>390</v>
      </c>
      <c r="B121" s="98"/>
      <c r="C121" s="98"/>
      <c r="D121" s="98"/>
    </row>
    <row r="122" spans="1:4" ht="30.6" customHeight="1">
      <c r="A122" s="99" t="s">
        <v>389</v>
      </c>
      <c r="B122" s="99"/>
      <c r="C122" s="99"/>
      <c r="D122" s="99"/>
    </row>
    <row r="123" spans="1:4" ht="30" customHeight="1">
      <c r="A123" s="42" t="s">
        <v>322</v>
      </c>
      <c r="B123" s="43" t="s">
        <v>107</v>
      </c>
      <c r="C123" s="23" t="s">
        <v>323</v>
      </c>
      <c r="D123" s="44">
        <v>6000</v>
      </c>
    </row>
    <row r="124" spans="1:4" ht="30" customHeight="1">
      <c r="A124" s="42" t="s">
        <v>324</v>
      </c>
      <c r="B124" s="43" t="s">
        <v>119</v>
      </c>
      <c r="C124" s="45" t="s">
        <v>325</v>
      </c>
      <c r="D124" s="44">
        <v>69243</v>
      </c>
    </row>
    <row r="125" spans="1:4" ht="30" customHeight="1">
      <c r="A125" s="42" t="s">
        <v>326</v>
      </c>
      <c r="B125" s="43" t="s">
        <v>89</v>
      </c>
      <c r="C125" s="45" t="s">
        <v>327</v>
      </c>
      <c r="D125" s="44">
        <v>48603</v>
      </c>
    </row>
    <row r="126" spans="1:4" ht="30" customHeight="1">
      <c r="A126" s="42" t="s">
        <v>332</v>
      </c>
      <c r="B126" s="43" t="s">
        <v>2</v>
      </c>
      <c r="C126" s="45" t="s">
        <v>186</v>
      </c>
      <c r="D126" s="44">
        <v>63703</v>
      </c>
    </row>
    <row r="127" spans="1:4" ht="30" customHeight="1">
      <c r="A127" s="42" t="s">
        <v>333</v>
      </c>
      <c r="B127" s="43" t="s">
        <v>43</v>
      </c>
      <c r="C127" s="45" t="s">
        <v>334</v>
      </c>
      <c r="D127" s="44">
        <v>65392</v>
      </c>
    </row>
    <row r="128" spans="1:4" ht="30" customHeight="1">
      <c r="A128" s="42" t="s">
        <v>335</v>
      </c>
      <c r="B128" s="43" t="s">
        <v>20</v>
      </c>
      <c r="C128" s="45" t="s">
        <v>336</v>
      </c>
      <c r="D128" s="44">
        <v>156600</v>
      </c>
    </row>
    <row r="129" spans="1:4" ht="30" customHeight="1">
      <c r="A129" s="42" t="s">
        <v>342</v>
      </c>
      <c r="B129" s="43" t="s">
        <v>69</v>
      </c>
      <c r="C129" s="45" t="s">
        <v>343</v>
      </c>
      <c r="D129" s="44">
        <v>32742</v>
      </c>
    </row>
    <row r="130" spans="1:4" ht="30" customHeight="1">
      <c r="A130" s="42" t="s">
        <v>344</v>
      </c>
      <c r="B130" s="23" t="s">
        <v>69</v>
      </c>
      <c r="C130" s="23" t="s">
        <v>345</v>
      </c>
      <c r="D130" s="55">
        <v>40011</v>
      </c>
    </row>
    <row r="131" spans="1:4" ht="30" customHeight="1">
      <c r="A131" s="42" t="s">
        <v>349</v>
      </c>
      <c r="B131" s="43" t="s">
        <v>92</v>
      </c>
      <c r="C131" s="45" t="s">
        <v>311</v>
      </c>
      <c r="D131" s="44">
        <v>64530</v>
      </c>
    </row>
    <row r="132" spans="1:4" ht="30" customHeight="1">
      <c r="A132" s="42" t="s">
        <v>350</v>
      </c>
      <c r="B132" s="43" t="s">
        <v>378</v>
      </c>
      <c r="C132" s="45" t="s">
        <v>351</v>
      </c>
      <c r="D132" s="44">
        <v>136964</v>
      </c>
    </row>
    <row r="133" spans="1:4" ht="30" customHeight="1">
      <c r="A133" s="42" t="s">
        <v>352</v>
      </c>
      <c r="B133" s="43" t="s">
        <v>169</v>
      </c>
      <c r="C133" s="45" t="s">
        <v>353</v>
      </c>
      <c r="D133" s="44">
        <v>84807</v>
      </c>
    </row>
    <row r="134" spans="1:4" ht="30" customHeight="1">
      <c r="A134" s="42" t="s">
        <v>358</v>
      </c>
      <c r="B134" s="43" t="s">
        <v>40</v>
      </c>
      <c r="C134" s="45" t="s">
        <v>359</v>
      </c>
      <c r="D134" s="44">
        <v>29145</v>
      </c>
    </row>
    <row r="135" spans="1:4" ht="30" customHeight="1">
      <c r="A135" s="42" t="s">
        <v>360</v>
      </c>
      <c r="B135" s="43" t="s">
        <v>105</v>
      </c>
      <c r="C135" s="45" t="s">
        <v>361</v>
      </c>
      <c r="D135" s="44">
        <v>68025</v>
      </c>
    </row>
    <row r="136" spans="1:4" ht="30" customHeight="1">
      <c r="A136" s="42" t="s">
        <v>362</v>
      </c>
      <c r="B136" s="43" t="s">
        <v>188</v>
      </c>
      <c r="C136" s="45" t="s">
        <v>320</v>
      </c>
      <c r="D136" s="44">
        <v>69856</v>
      </c>
    </row>
    <row r="137" spans="1:4" ht="30" customHeight="1">
      <c r="A137" s="42" t="s">
        <v>363</v>
      </c>
      <c r="B137" s="43" t="s">
        <v>66</v>
      </c>
      <c r="C137" s="45" t="s">
        <v>317</v>
      </c>
      <c r="D137" s="44">
        <v>132800</v>
      </c>
    </row>
    <row r="138" spans="1:4" ht="30" customHeight="1">
      <c r="A138" s="68" t="s">
        <v>391</v>
      </c>
      <c r="B138" s="69"/>
      <c r="C138" s="70"/>
      <c r="D138" s="47">
        <f>SUM(D123:D137)</f>
        <v>1068421</v>
      </c>
    </row>
    <row r="140" spans="1:4" ht="30" customHeight="1">
      <c r="A140" s="75" t="s">
        <v>382</v>
      </c>
      <c r="B140" s="100"/>
      <c r="C140" s="100"/>
      <c r="D140" s="100"/>
    </row>
    <row r="141" spans="1:4" ht="30" customHeight="1">
      <c r="A141" s="42" t="s">
        <v>339</v>
      </c>
      <c r="B141" s="46" t="s">
        <v>340</v>
      </c>
      <c r="C141" s="45" t="s">
        <v>341</v>
      </c>
      <c r="D141" s="44">
        <v>48026</v>
      </c>
    </row>
    <row r="142" spans="1:4" ht="30" customHeight="1">
      <c r="A142" s="42" t="s">
        <v>346</v>
      </c>
      <c r="B142" s="43" t="s">
        <v>219</v>
      </c>
      <c r="C142" s="45" t="s">
        <v>316</v>
      </c>
      <c r="D142" s="44">
        <v>54892</v>
      </c>
    </row>
    <row r="143" spans="1:4" ht="30" customHeight="1">
      <c r="A143" s="42" t="s">
        <v>347</v>
      </c>
      <c r="B143" s="43" t="s">
        <v>146</v>
      </c>
      <c r="C143" s="45" t="s">
        <v>321</v>
      </c>
      <c r="D143" s="44">
        <v>133063</v>
      </c>
    </row>
    <row r="144" spans="1:4" ht="30" customHeight="1">
      <c r="A144" s="42" t="s">
        <v>348</v>
      </c>
      <c r="B144" s="43" t="s">
        <v>139</v>
      </c>
      <c r="C144" s="45" t="s">
        <v>318</v>
      </c>
      <c r="D144" s="44">
        <v>41267</v>
      </c>
    </row>
    <row r="145" spans="1:4" ht="30" customHeight="1">
      <c r="A145" s="78" t="s">
        <v>384</v>
      </c>
      <c r="B145" s="78"/>
      <c r="C145" s="78"/>
      <c r="D145" s="14">
        <f>SUM(D141:D144)</f>
        <v>277248</v>
      </c>
    </row>
    <row r="146" spans="1:4">
      <c r="A146" s="1"/>
      <c r="B146" s="1"/>
      <c r="C146" s="1"/>
      <c r="D146" s="1"/>
    </row>
    <row r="147" spans="1:4" ht="30" customHeight="1">
      <c r="A147" s="89" t="s">
        <v>385</v>
      </c>
      <c r="B147" s="90"/>
      <c r="C147" s="90"/>
      <c r="D147" s="90"/>
    </row>
    <row r="148" spans="1:4" ht="30" customHeight="1">
      <c r="A148" s="42" t="s">
        <v>328</v>
      </c>
      <c r="B148" s="43" t="s">
        <v>319</v>
      </c>
      <c r="C148" s="45" t="s">
        <v>329</v>
      </c>
      <c r="D148" s="62">
        <v>68618</v>
      </c>
    </row>
    <row r="149" spans="1:4" ht="30" customHeight="1">
      <c r="A149" s="42" t="s">
        <v>330</v>
      </c>
      <c r="B149" s="43" t="s">
        <v>293</v>
      </c>
      <c r="C149" s="45" t="s">
        <v>331</v>
      </c>
      <c r="D149" s="62">
        <v>69279</v>
      </c>
    </row>
    <row r="150" spans="1:4" ht="30" customHeight="1">
      <c r="A150" s="42" t="s">
        <v>337</v>
      </c>
      <c r="B150" s="46" t="s">
        <v>279</v>
      </c>
      <c r="C150" s="45" t="s">
        <v>315</v>
      </c>
      <c r="D150" s="62">
        <v>76672</v>
      </c>
    </row>
    <row r="151" spans="1:4" ht="30" customHeight="1">
      <c r="A151" s="42" t="s">
        <v>354</v>
      </c>
      <c r="B151" s="43" t="s">
        <v>127</v>
      </c>
      <c r="C151" s="45" t="s">
        <v>355</v>
      </c>
      <c r="D151" s="62">
        <v>279934</v>
      </c>
    </row>
    <row r="152" spans="1:4" ht="30" customHeight="1">
      <c r="A152" s="42" t="s">
        <v>356</v>
      </c>
      <c r="B152" s="43" t="s">
        <v>245</v>
      </c>
      <c r="C152" s="45" t="s">
        <v>314</v>
      </c>
      <c r="D152" s="62">
        <v>85728</v>
      </c>
    </row>
    <row r="153" spans="1:4" ht="30" customHeight="1">
      <c r="A153" s="42" t="s">
        <v>357</v>
      </c>
      <c r="B153" s="43" t="s">
        <v>242</v>
      </c>
      <c r="C153" s="45" t="s">
        <v>310</v>
      </c>
      <c r="D153" s="62">
        <v>111426</v>
      </c>
    </row>
    <row r="154" spans="1:4" ht="30" customHeight="1">
      <c r="A154" s="78" t="s">
        <v>386</v>
      </c>
      <c r="B154" s="78"/>
      <c r="C154" s="78"/>
      <c r="D154" s="14">
        <f>SUM(D148:D153)</f>
        <v>691657</v>
      </c>
    </row>
    <row r="155" spans="1:4">
      <c r="A155" s="1"/>
      <c r="B155" s="1"/>
      <c r="C155" s="1"/>
      <c r="D155" s="1"/>
    </row>
    <row r="156" spans="1:4" ht="30" customHeight="1">
      <c r="A156" s="79" t="s">
        <v>393</v>
      </c>
      <c r="B156" s="80"/>
      <c r="C156" s="80"/>
      <c r="D156" s="81"/>
    </row>
    <row r="157" spans="1:4" ht="30" customHeight="1">
      <c r="A157" s="42" t="s">
        <v>338</v>
      </c>
      <c r="B157" s="43" t="s">
        <v>312</v>
      </c>
      <c r="C157" s="45" t="s">
        <v>313</v>
      </c>
      <c r="D157" s="62">
        <v>148782</v>
      </c>
    </row>
    <row r="158" spans="1:4" ht="30" customHeight="1">
      <c r="A158" s="82" t="s">
        <v>392</v>
      </c>
      <c r="B158" s="82"/>
      <c r="C158" s="82"/>
      <c r="D158" s="14">
        <f>SUM(D157)</f>
        <v>148782</v>
      </c>
    </row>
    <row r="159" spans="1:4" ht="30.6" customHeight="1">
      <c r="A159" s="83" t="s">
        <v>388</v>
      </c>
      <c r="B159" s="83"/>
      <c r="C159" s="83"/>
      <c r="D159" s="14">
        <f>SUM(D158,D154,D145,D138)</f>
        <v>2186108</v>
      </c>
    </row>
    <row r="161" spans="1:4" ht="30" customHeight="1">
      <c r="A161" s="84" t="s">
        <v>394</v>
      </c>
      <c r="B161" s="84"/>
      <c r="C161" s="84"/>
      <c r="D161" s="84"/>
    </row>
    <row r="162" spans="1:4" ht="30" customHeight="1">
      <c r="A162" s="85" t="s">
        <v>389</v>
      </c>
      <c r="B162" s="86"/>
      <c r="C162" s="86"/>
      <c r="D162" s="86"/>
    </row>
    <row r="163" spans="1:4" ht="30" customHeight="1">
      <c r="A163" s="9" t="s">
        <v>367</v>
      </c>
      <c r="B163" s="48" t="s">
        <v>107</v>
      </c>
      <c r="C163" s="11" t="s">
        <v>364</v>
      </c>
      <c r="D163" s="41">
        <v>43731</v>
      </c>
    </row>
    <row r="164" spans="1:4" ht="30" customHeight="1">
      <c r="A164" s="11" t="s">
        <v>368</v>
      </c>
      <c r="B164" s="48" t="s">
        <v>52</v>
      </c>
      <c r="C164" s="11" t="s">
        <v>369</v>
      </c>
      <c r="D164" s="49">
        <v>18000</v>
      </c>
    </row>
    <row r="165" spans="1:4" ht="30" customHeight="1">
      <c r="A165" s="11" t="s">
        <v>370</v>
      </c>
      <c r="B165" s="48" t="s">
        <v>20</v>
      </c>
      <c r="C165" s="11" t="s">
        <v>371</v>
      </c>
      <c r="D165" s="49">
        <v>48222</v>
      </c>
    </row>
    <row r="166" spans="1:4" ht="30" customHeight="1">
      <c r="A166" s="11" t="s">
        <v>372</v>
      </c>
      <c r="B166" s="48" t="s">
        <v>69</v>
      </c>
      <c r="C166" s="11" t="s">
        <v>366</v>
      </c>
      <c r="D166" s="49">
        <v>95395</v>
      </c>
    </row>
    <row r="167" spans="1:4" ht="30" customHeight="1">
      <c r="A167" s="11" t="s">
        <v>373</v>
      </c>
      <c r="B167" s="48" t="s">
        <v>133</v>
      </c>
      <c r="C167" s="11" t="s">
        <v>374</v>
      </c>
      <c r="D167" s="49">
        <v>40800</v>
      </c>
    </row>
    <row r="168" spans="1:4" ht="30" customHeight="1">
      <c r="A168" s="11" t="s">
        <v>377</v>
      </c>
      <c r="B168" s="48" t="s">
        <v>105</v>
      </c>
      <c r="C168" s="11" t="s">
        <v>365</v>
      </c>
      <c r="D168" s="49">
        <v>65906</v>
      </c>
    </row>
    <row r="169" spans="1:4" ht="30" customHeight="1">
      <c r="A169" s="73" t="s">
        <v>395</v>
      </c>
      <c r="B169" s="74"/>
      <c r="C169" s="74"/>
      <c r="D169" s="40">
        <f>SUM(D163:D168)</f>
        <v>312054</v>
      </c>
    </row>
    <row r="170" spans="1:4">
      <c r="A170" s="1"/>
      <c r="B170" s="1"/>
      <c r="C170" s="1"/>
      <c r="D170" s="1"/>
    </row>
    <row r="171" spans="1:4" ht="28.9" customHeight="1">
      <c r="A171" s="75" t="s">
        <v>396</v>
      </c>
      <c r="B171" s="75"/>
      <c r="C171" s="75"/>
      <c r="D171" s="75"/>
    </row>
    <row r="172" spans="1:4" ht="30">
      <c r="A172" s="9" t="s">
        <v>375</v>
      </c>
      <c r="B172" s="50" t="s">
        <v>309</v>
      </c>
      <c r="C172" s="9" t="s">
        <v>376</v>
      </c>
      <c r="D172" s="49">
        <f>26516-320</f>
        <v>26196</v>
      </c>
    </row>
    <row r="173" spans="1:4" ht="30">
      <c r="A173" s="11" t="s">
        <v>284</v>
      </c>
      <c r="B173" s="11" t="s">
        <v>379</v>
      </c>
      <c r="C173" s="13" t="s">
        <v>285</v>
      </c>
      <c r="D173" s="14">
        <v>250000</v>
      </c>
    </row>
    <row r="174" spans="1:4" ht="30.6" customHeight="1">
      <c r="A174" s="76" t="s">
        <v>387</v>
      </c>
      <c r="B174" s="77"/>
      <c r="C174" s="77"/>
      <c r="D174" s="14">
        <f>SUM(D172:D173)</f>
        <v>276196</v>
      </c>
    </row>
  </sheetData>
  <mergeCells count="25">
    <mergeCell ref="A2:D2"/>
    <mergeCell ref="A66:C66"/>
    <mergeCell ref="A119:C119"/>
    <mergeCell ref="A1:D1"/>
    <mergeCell ref="A147:D147"/>
    <mergeCell ref="A118:C118"/>
    <mergeCell ref="A68:D68"/>
    <mergeCell ref="A89:C89"/>
    <mergeCell ref="A91:D91"/>
    <mergeCell ref="A108:D108"/>
    <mergeCell ref="A106:C106"/>
    <mergeCell ref="A121:D121"/>
    <mergeCell ref="A122:D122"/>
    <mergeCell ref="A138:C138"/>
    <mergeCell ref="A140:D140"/>
    <mergeCell ref="A145:C145"/>
    <mergeCell ref="A169:C169"/>
    <mergeCell ref="A171:D171"/>
    <mergeCell ref="A174:C174"/>
    <mergeCell ref="A154:C154"/>
    <mergeCell ref="A156:D156"/>
    <mergeCell ref="A158:C158"/>
    <mergeCell ref="A159:C159"/>
    <mergeCell ref="A161:D161"/>
    <mergeCell ref="A162:D1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H2"/>
  <sheetViews>
    <sheetView workbookViewId="0"/>
  </sheetViews>
  <sheetFormatPr defaultRowHeight="15"/>
  <sheetData>
    <row r="1" spans="1:8">
      <c r="A1" t="s">
        <v>297</v>
      </c>
    </row>
    <row r="2" spans="1:8">
      <c r="A2" t="s">
        <v>298</v>
      </c>
      <c r="B2" t="s">
        <v>299</v>
      </c>
      <c r="C2" t="s">
        <v>0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VOCA Worksheet</vt:lpstr>
      <vt:lpstr>VAWA Worksheet</vt:lpstr>
      <vt:lpstr>SVAP Worksheet</vt:lpstr>
      <vt:lpstr>By Agency Type</vt:lpstr>
      <vt:lpstr>'VOCA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Corey</dc:creator>
  <cp:lastModifiedBy>Robert Kittle</cp:lastModifiedBy>
  <cp:lastPrinted>2020-07-29T14:43:25Z</cp:lastPrinted>
  <dcterms:created xsi:type="dcterms:W3CDTF">2020-04-17T16:42:05Z</dcterms:created>
  <dcterms:modified xsi:type="dcterms:W3CDTF">2020-09-03T15:54:33Z</dcterms:modified>
</cp:coreProperties>
</file>